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2" windowWidth="17712" windowHeight="7836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/>
  <c r="G56" i="24"/>
  <c r="K56" i="24" s="1"/>
  <c r="G57" i="24"/>
  <c r="L57" i="24" s="1"/>
  <c r="G58" i="24"/>
  <c r="G59" i="24"/>
  <c r="K59" i="24" s="1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<sst xmlns="http://schemas.openxmlformats.org/spreadsheetml/2006/main" count="3024" uniqueCount="393">
  <si>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</si>
  <si>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</si>
  <si>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</si>
  <si>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</si>
  <si>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</si>
  <si>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</si>
  <si>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</si>
  <si>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</si>
  <si>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</si>
  <si>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</si>
  <si>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</si>
  <si>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</si>
  <si>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</si>
  <si>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</si>
  <si>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</si>
  <si>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</si>
  <si>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</si>
  <si>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</si>
  <si>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</si>
  <si>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</si>
  <si>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</si>
  <si>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</si>
  <si>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</si>
  <si>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</si>
  <si>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</si>
  <si>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</si>
  <si>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</si>
  <si>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</si>
  <si>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</si>
  <si>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</si>
  <si>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</si>
  <si>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</si>
  <si>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</si>
  <si>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</si>
  <si>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</si>
  <si>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</si>
  <si>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</si>
  <si>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</si>
  <si>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</si>
  <si>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</si>
  <si>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</si>
  <si>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</si>
  <si>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</si>
  <si>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</si>
  <si>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</si>
  <si>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</si>
  <si>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</si>
  <si>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</si>
  <si>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</si>
  <si>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</si>
  <si>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</si>
  <si>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</si>
  <si>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</si>
  <si>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</si>
  <si>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</si>
  <si>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</si>
  <si>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</si>
  <si>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</si>
  <si>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</si>
  <si>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</si>
  <si>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</si>
  <si>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</si>
  <si>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</si>
  <si>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</si>
  <si>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</si>
  <si>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</si>
  <si>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</si>
  <si>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</si>
  <si>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</si>
  <si>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</si>
  <si>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</si>
  <si>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</si>
  <si>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</si>
  <si>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</si>
  <si>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</si>
  <si>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</si>
  <si>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</si>
  <si>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</si>
  <si>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</si>
  <si>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</si>
  <si>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</si>
  <si>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</si>
  <si>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</si>
  <si>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</si>
  <si>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</si>
  <si>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</si>
  <si>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</si>
  <si>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</si>
  <si>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</si>
  <si>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</si>
  <si>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</si>
  <si>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</si>
  <si>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</si>
  <si>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</si>
  <si>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</si>
  <si>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</si>
  <si>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</si>
  <si>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</si>
  <si>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</si>
  <si>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</si>
  <si>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</si>
  <si>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</si>
  <si>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</si>
  <si>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</si>
  <si>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</si>
  <si>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</si>
  <si>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</si>
  <si>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</si>
  <si>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</si>
  <si>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</si>
  <si>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</si>
  <si>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</si>
  <si>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</si>
  <si>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</si>
  <si>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</si>
  <si>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</si>
  <si>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</si>
  <si>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</si>
  <si>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</si>
  <si>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</si>
  <si>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</si>
  <si>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</si>
  <si>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</si>
  <si>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</si>
  <si>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</si>
  <si>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</si>
  <si>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</si>
  <si>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</si>
  <si>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</si>
  <si>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</si>
  <si>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</si>
  <si>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</si>
  <si>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</si>
  <si>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</si>
  <si>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</si>
  <si>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</si>
  <si>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</si>
  <si>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</si>
  <si>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</si>
  <si>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</si>
  <si>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</si>
  <si>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</si>
  <si>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</si>
  <si>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</si>
  <si>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</si>
  <si>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</si>
  <si>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</si>
  <si>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</si>
  <si>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</si>
  <si>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</si>
  <si>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</si>
  <si>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</si>
  <si>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</si>
  <si>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</si>
  <si>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</si>
  <si>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</si>
  <si>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</si>
  <si>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</si>
  <si>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</si>
  <si>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</si>
  <si>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</si>
  <si>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</si>
  <si>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</si>
  <si>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</si>
  <si>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</si>
  <si>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</si>
  <si>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</si>
  <si>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</si>
  <si>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</si>
  <si>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</si>
  <si>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</si>
  <si>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</si>
  <si>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</si>
  <si>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</si>
  <si>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</si>
  <si>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</si>
  <si>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</si>
  <si>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</si>
  <si>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</si>
  <si>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</si>
  <si>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</si>
  <si>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</si>
  <si>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</si>
  <si>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</si>
  <si>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</si>
  <si>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</si>
  <si>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</si>
  <si>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</si>
  <si>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</si>
  <si>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</si>
  <si>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</si>
  <si>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</si>
  <si>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</si>
  <si>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</si>
  <si>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</si>
  <si>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</si>
  <si>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</si>
  <si>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</si>
  <si>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</si>
  <si>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</si>
  <si>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</si>
  <si>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</si>
  <si>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</si>
  <si>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</si>
  <si>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</si>
  <si>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</si>
  <si>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</si>
  <si>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</si>
  <si>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</si>
  <si>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</si>
  <si>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</si>
  <si>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</si>
  <si>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</si>
  <si>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</si>
  <si>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</si>
  <si>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</si>
  <si>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</si>
  <si>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</si>
  <si>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</si>
  <si>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</si>
  <si>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</si>
  <si>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</si>
  <si>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</si>
  <si>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</si>
  <si>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</si>
  <si>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</si>
  <si>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</si>
  <si>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</si>
  <si>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</si>
  <si>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</si>
  <si>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</si>
  <si>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</si>
  <si>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</si>
  <si>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</si>
  <si>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</si>
  <si>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</si>
  <si>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</si>
  <si>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</si>
  <si>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</si>
  <si>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</si>
  <si>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</si>
  <si>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</si>
  <si>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</si>
  <si>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</si>
  <si>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</si>
  <si>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</si>
  <si>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</si>
  <si>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</si>
  <si>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</si>
  <si>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</si>
  <si>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</si>
  <si>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</si>
  <si>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</si>
  <si>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</si>
  <si>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</si>
  <si>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</si>
  <si>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</si>
  <si>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</si>
  <si>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</si>
  <si>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</si>
  <si>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</si>
  <si>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</si>
  <si>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</si>
  <si>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</si>
  <si>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</si>
  <si>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</si>
  <si>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</si>
  <si>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</si>
  <si>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</si>
  <si>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</si>
  <si>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</si>
  <si>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</si>
  <si>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</si>
  <si>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</si>
  <si>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</si>
  <si>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</si>
  <si>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</si>
  <si>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</si>
  <si>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</si>
  <si>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</si>
  <si>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</si>
  <si>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</si>
  <si>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</si>
  <si>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</si>
  <si>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</si>
  <si>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</si>
  <si>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</si>
  <si>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</si>
  <si>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</si>
  <si>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</si>
  <si>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</si>
  <si>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</si>
  <si>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</si>
  <si>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</si>
  <si>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</si>
  <si>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</si>
  <si>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</si>
  <si>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</si>
  <si>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</si>
  <si>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</si>
  <si>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</si>
  <si>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</si>
  <si>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</si>
  <si>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</si>
  <si>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</si>
  <si>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</si>
  <si>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</si>
  <si>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</si>
  <si>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</si>
  <si>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</si>
  <si>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</si>
  <si>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</si>
  <si>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</si>
  <si>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</si>
  <si>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</si>
  <si>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</si>
  <si>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</si>
  <si>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</si>
  <si>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</si>
  <si>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</si>
  <si>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</si>
  <si>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</si>
  <si>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</si>
  <si>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</si>
  <si>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</si>
  <si>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</si>
  <si>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</si>
  <si>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</si>
  <si>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</si>
  <si>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</si>
  <si>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</si>
  <si>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</si>
  <si>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</si>
  <si>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</si>
  <si>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</si>
  <si>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</si>
  <si>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</si>
  <si>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</si>
  <si>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</si>
  <si>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</si>
  <si>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</si>
  <si>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</si>
  <si>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</si>
  <si>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</si>
  <si>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</si>
  <si>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</si>
  <si>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</si>
  <si>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</si>
  <si>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</si>
  <si>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</si>
  <si>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</si>
  <si>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</si>
  <si>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</si>
  <si>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</si>
  <si>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</si>
  <si>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</si>
  <si>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</si>
  <si>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</si>
  <si>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</si>
  <si>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</si>
  <si>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</si>
  <si>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</si>
  <si>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</si>
  <si>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</si>
  <si>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</si>
  <si>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</si>
  <si>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</si>
  <si>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</si>
  <si>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</si>
  <si>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</si>
  <si>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</si>
  <si>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</si>
  <si>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</si>
  <si>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</si>
  <si>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</si>
  <si>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</si>
  <si>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</si>
  <si>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</si>
  <si>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</si>
  <si>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</si>
  <si>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</si>
  <si>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</si>
  <si>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</si>
  <si>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</si>
  <si>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</si>
  <si>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6890.00 - 6920.00 FT</t>
  </si>
  <si>
    <t>US197666</t>
  </si>
  <si>
    <t>BH-93084</t>
  </si>
  <si>
    <t>CP356777</t>
  </si>
  <si>
    <t>CUTTING</t>
  </si>
  <si>
    <t>6890.00 FT</t>
  </si>
  <si>
    <t>6920.00 FT</t>
  </si>
  <si>
    <t>G2161290.D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</si>
</sst>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2679</c:v>
                </c:pt>
                <c:pt idx="46">
                  <c:v>0</c:v>
                </c:pt>
                <c:pt idx="47">
                  <c:v>0</c:v>
                </c:pt>
                <c:pt idx="48">
                  <c:v>16013</c:v>
                </c:pt>
                <c:pt idx="49">
                  <c:v>0</c:v>
                </c:pt>
                <c:pt idx="50">
                  <c:v>38175</c:v>
                </c:pt>
                <c:pt idx="51">
                  <c:v>0</c:v>
                </c:pt>
                <c:pt idx="52">
                  <c:v>30590</c:v>
                </c:pt>
                <c:pt idx="53">
                  <c:v>25434</c:v>
                </c:pt>
                <c:pt idx="54">
                  <c:v>0</c:v>
                </c:pt>
                <c:pt idx="55">
                  <c:v>33374</c:v>
                </c:pt>
                <c:pt idx="56">
                  <c:v>0</c:v>
                </c:pt>
                <c:pt idx="57">
                  <c:v>0</c:v>
                </c:pt>
                <c:pt idx="58">
                  <c:v>34502</c:v>
                </c:pt>
                <c:pt idx="59">
                  <c:v>0</c:v>
                </c:pt>
                <c:pt idx="60">
                  <c:v>39697</c:v>
                </c:pt>
                <c:pt idx="61">
                  <c:v>46361</c:v>
                </c:pt>
                <c:pt idx="62">
                  <c:v>44970</c:v>
                </c:pt>
                <c:pt idx="63">
                  <c:v>0</c:v>
                </c:pt>
                <c:pt idx="64">
                  <c:v>40847</c:v>
                </c:pt>
                <c:pt idx="65">
                  <c:v>35702</c:v>
                </c:pt>
                <c:pt idx="66">
                  <c:v>45075</c:v>
                </c:pt>
                <c:pt idx="67">
                  <c:v>19200</c:v>
                </c:pt>
                <c:pt idx="68">
                  <c:v>14715</c:v>
                </c:pt>
                <c:pt idx="69">
                  <c:v>12637</c:v>
                </c:pt>
                <c:pt idx="70">
                  <c:v>13098</c:v>
                </c:pt>
                <c:pt idx="71">
                  <c:v>12230</c:v>
                </c:pt>
                <c:pt idx="72">
                  <c:v>9179</c:v>
                </c:pt>
                <c:pt idx="73">
                  <c:v>10721</c:v>
                </c:pt>
                <c:pt idx="74">
                  <c:v>14130</c:v>
                </c:pt>
                <c:pt idx="75">
                  <c:v>4704</c:v>
                </c:pt>
                <c:pt idx="76">
                  <c:v>7383</c:v>
                </c:pt>
                <c:pt idx="77">
                  <c:v>2442</c:v>
                </c:pt>
                <c:pt idx="78">
                  <c:v>2855</c:v>
                </c:pt>
                <c:pt idx="79">
                  <c:v>2550</c:v>
                </c:pt>
                <c:pt idx="80">
                  <c:v>1956</c:v>
                </c:pt>
                <c:pt idx="81">
                  <c:v>1258</c:v>
                </c:pt>
                <c:pt idx="82">
                  <c:v>1099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721</c:v>
                </c:pt>
                <c:pt idx="47">
                  <c:v>1757</c:v>
                </c:pt>
                <c:pt idx="48">
                  <c:v>0</c:v>
                </c:pt>
                <c:pt idx="49">
                  <c:v>10184</c:v>
                </c:pt>
                <c:pt idx="50">
                  <c:v>0</c:v>
                </c:pt>
                <c:pt idx="51">
                  <c:v>19016</c:v>
                </c:pt>
                <c:pt idx="52">
                  <c:v>0</c:v>
                </c:pt>
                <c:pt idx="53">
                  <c:v>0</c:v>
                </c:pt>
                <c:pt idx="54">
                  <c:v>41489</c:v>
                </c:pt>
                <c:pt idx="55">
                  <c:v>0</c:v>
                </c:pt>
                <c:pt idx="56">
                  <c:v>17264</c:v>
                </c:pt>
                <c:pt idx="57">
                  <c:v>0</c:v>
                </c:pt>
                <c:pt idx="58">
                  <c:v>0</c:v>
                </c:pt>
                <c:pt idx="59">
                  <c:v>12934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4245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20459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96578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2730880"/>
        <c:axId val="92732416"/>
      </c:barChart>
      <c:catAx>
        <c:axId val="92730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73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32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730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16384" width="1.6640625" style="44"/>
  </cols>
  <sheetData>
    <row r="1" spans="1:84" s="82" customFormat="1" ht="18" customHeight="1" x14ac:dyDescent="0.3">
      <c r="A1" s="80"/>
      <c r="B1"/>
      <c r="C1"/>
      <c r="D1" s="81"/>
      <c r="AV1" s="124"/>
      <c r="AW1" s="123"/>
      <c r="BY1" s="84"/>
    </row>
    <row r="2" spans="1:84" s="82" customFormat="1" ht="27" customHeight="1" x14ac:dyDescent="0.3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5">
      <c r="A3" s="80"/>
      <c r="B3"/>
      <c r="C3" s="83"/>
      <c r="D3" s="83"/>
    </row>
    <row r="4" spans="1:84" s="47" customFormat="1" ht="14.1" customHeight="1" x14ac:dyDescent="0.25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5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5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5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5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5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5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5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5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5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5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5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5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5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5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5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5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5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5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5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5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5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5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5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5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5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5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5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5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5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5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5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5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5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5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5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5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3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5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5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3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1.3347770000000001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3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0.51728890000000005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3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0.37487680000000001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3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0.46499279999999998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3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0.73182179999999997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3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0.77955649999999999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3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7.7931629999999998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3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1.4857149999999999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3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3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3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3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90.438640000000007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5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5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5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5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5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5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5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5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5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5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5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5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5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5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5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5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5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5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5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5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5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5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5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5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5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5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5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5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5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5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5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5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5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5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5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5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10.362</v>
      </c>
      <c r="AF92" s="190"/>
      <c r="AG92" s="190"/>
      <c r="AH92" s="190"/>
      <c r="AI92" s="190"/>
      <c r="AJ92" s="181">
        <v>96578</v>
      </c>
      <c r="AK92" s="181"/>
      <c r="AL92" s="181"/>
      <c r="AM92" s="181"/>
      <c r="AN92" s="181"/>
      <c r="AO92" s="181"/>
      <c r="AP92" s="181">
        <v>43318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5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5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5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5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5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5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5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5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5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5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5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5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5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5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5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5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5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5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5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36.887</v>
      </c>
      <c r="AF111" s="189"/>
      <c r="AG111" s="189"/>
      <c r="AH111" s="189"/>
      <c r="AI111" s="189"/>
      <c r="AJ111" s="179">
        <v>2679</v>
      </c>
      <c r="AK111" s="179"/>
      <c r="AL111" s="179"/>
      <c r="AM111" s="179"/>
      <c r="AN111" s="179"/>
      <c r="AO111" s="179"/>
      <c r="AP111" s="179">
        <v>770</v>
      </c>
      <c r="AQ111" s="179"/>
      <c r="AR111" s="179"/>
      <c r="AS111" s="179"/>
      <c r="AT111" s="179"/>
      <c r="AU111" s="180">
        <v>9.7000000000000003E-2</v>
      </c>
      <c r="AV111" s="180"/>
      <c r="AW111" s="180"/>
      <c r="AX111" s="180"/>
      <c r="AY111" s="180"/>
      <c r="AZ111" s="180">
        <v>6.2E-2</v>
      </c>
      <c r="BA111" s="180"/>
      <c r="BB111" s="180"/>
      <c r="BC111" s="180"/>
      <c r="BD111" s="180"/>
      <c r="BE111" s="77"/>
    </row>
    <row r="112" spans="1:57" s="113" customFormat="1" ht="12.75" customHeight="1" x14ac:dyDescent="0.25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37.64</v>
      </c>
      <c r="AF112" s="190"/>
      <c r="AG112" s="190"/>
      <c r="AH112" s="190"/>
      <c r="AI112" s="190"/>
      <c r="AJ112" s="181">
        <v>721</v>
      </c>
      <c r="AK112" s="181"/>
      <c r="AL112" s="181"/>
      <c r="AM112" s="181"/>
      <c r="AN112" s="181"/>
      <c r="AO112" s="181"/>
      <c r="AP112" s="181">
        <v>134</v>
      </c>
      <c r="AQ112" s="181"/>
      <c r="AR112" s="181"/>
      <c r="AS112" s="181"/>
      <c r="AT112" s="181"/>
      <c r="AU112" s="182">
        <v>2.5999999999999999E-2</v>
      </c>
      <c r="AV112" s="182"/>
      <c r="AW112" s="182"/>
      <c r="AX112" s="182"/>
      <c r="AY112" s="182"/>
      <c r="AZ112" s="182">
        <v>1.0999999999999999E-2</v>
      </c>
      <c r="BA112" s="182"/>
      <c r="BB112" s="182"/>
      <c r="BC112" s="182"/>
      <c r="BD112" s="182"/>
      <c r="BE112" s="73"/>
    </row>
    <row r="113" spans="1:64" s="113" customFormat="1" ht="12.75" customHeight="1" x14ac:dyDescent="0.25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40.404000000000003</v>
      </c>
      <c r="AF113" s="189"/>
      <c r="AG113" s="189"/>
      <c r="AH113" s="189"/>
      <c r="AI113" s="189"/>
      <c r="AJ113" s="179">
        <v>1757</v>
      </c>
      <c r="AK113" s="179"/>
      <c r="AL113" s="179"/>
      <c r="AM113" s="179"/>
      <c r="AN113" s="179"/>
      <c r="AO113" s="179"/>
      <c r="AP113" s="179">
        <v>475</v>
      </c>
      <c r="AQ113" s="179"/>
      <c r="AR113" s="179"/>
      <c r="AS113" s="179"/>
      <c r="AT113" s="179"/>
      <c r="AU113" s="180">
        <v>6.4000000000000001E-2</v>
      </c>
      <c r="AV113" s="180"/>
      <c r="AW113" s="180"/>
      <c r="AX113" s="180"/>
      <c r="AY113" s="180"/>
      <c r="AZ113" s="180">
        <v>3.7999999999999999E-2</v>
      </c>
      <c r="BA113" s="180"/>
      <c r="BB113" s="180"/>
      <c r="BC113" s="180"/>
      <c r="BD113" s="180"/>
      <c r="BE113" s="77"/>
    </row>
    <row r="114" spans="1:64" s="113" customFormat="1" ht="12.75" customHeight="1" x14ac:dyDescent="0.25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41.512999999999998</v>
      </c>
      <c r="AF114" s="190"/>
      <c r="AG114" s="190"/>
      <c r="AH114" s="190"/>
      <c r="AI114" s="190"/>
      <c r="AJ114" s="181">
        <v>16013</v>
      </c>
      <c r="AK114" s="181"/>
      <c r="AL114" s="181"/>
      <c r="AM114" s="181"/>
      <c r="AN114" s="181"/>
      <c r="AO114" s="181"/>
      <c r="AP114" s="181">
        <v>5083</v>
      </c>
      <c r="AQ114" s="181"/>
      <c r="AR114" s="181"/>
      <c r="AS114" s="181"/>
      <c r="AT114" s="181"/>
      <c r="AU114" s="182">
        <v>0.57999999999999996</v>
      </c>
      <c r="AV114" s="182"/>
      <c r="AW114" s="182"/>
      <c r="AX114" s="182"/>
      <c r="AY114" s="182"/>
      <c r="AZ114" s="182">
        <v>0.41099999999999998</v>
      </c>
      <c r="BA114" s="182"/>
      <c r="BB114" s="182"/>
      <c r="BC114" s="182"/>
      <c r="BD114" s="182"/>
      <c r="BE114" s="73"/>
    </row>
    <row r="115" spans="1:64" s="113" customFormat="1" ht="12.75" customHeight="1" x14ac:dyDescent="0.25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44.98</v>
      </c>
      <c r="AF115" s="189"/>
      <c r="AG115" s="189"/>
      <c r="AH115" s="189"/>
      <c r="AI115" s="189"/>
      <c r="AJ115" s="179">
        <v>10184</v>
      </c>
      <c r="AK115" s="179"/>
      <c r="AL115" s="179"/>
      <c r="AM115" s="179"/>
      <c r="AN115" s="179"/>
      <c r="AO115" s="179"/>
      <c r="AP115" s="179">
        <v>2831</v>
      </c>
      <c r="AQ115" s="179"/>
      <c r="AR115" s="179"/>
      <c r="AS115" s="179"/>
      <c r="AT115" s="179"/>
      <c r="AU115" s="180">
        <v>0.36899999999999999</v>
      </c>
      <c r="AV115" s="180"/>
      <c r="AW115" s="180"/>
      <c r="AX115" s="180"/>
      <c r="AY115" s="180"/>
      <c r="AZ115" s="180">
        <v>0.22900000000000001</v>
      </c>
      <c r="BA115" s="180"/>
      <c r="BB115" s="180"/>
      <c r="BC115" s="180"/>
      <c r="BD115" s="180"/>
      <c r="BE115" s="77"/>
    </row>
    <row r="116" spans="1:64" s="47" customFormat="1" ht="14.1" customHeight="1" x14ac:dyDescent="0.25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45.865000000000002</v>
      </c>
      <c r="AF116" s="201"/>
      <c r="AG116" s="201"/>
      <c r="AH116" s="201"/>
      <c r="AI116" s="201"/>
      <c r="AJ116" s="192">
        <v>38175</v>
      </c>
      <c r="AK116" s="192"/>
      <c r="AL116" s="192"/>
      <c r="AM116" s="192"/>
      <c r="AN116" s="192"/>
      <c r="AO116" s="192"/>
      <c r="AP116" s="192">
        <v>11307</v>
      </c>
      <c r="AQ116" s="192"/>
      <c r="AR116" s="192"/>
      <c r="AS116" s="192"/>
      <c r="AT116" s="192"/>
      <c r="AU116" s="194">
        <v>1.383</v>
      </c>
      <c r="AV116" s="194"/>
      <c r="AW116" s="194"/>
      <c r="AX116" s="194"/>
      <c r="AY116" s="194"/>
      <c r="AZ116" s="194">
        <v>0.91400000000000003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5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5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5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5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5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5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5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5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48.533999999999999</v>
      </c>
      <c r="AF124" s="187"/>
      <c r="AG124" s="187"/>
      <c r="AH124" s="187"/>
      <c r="AI124" s="187"/>
      <c r="AJ124" s="178">
        <v>19016</v>
      </c>
      <c r="AK124" s="178"/>
      <c r="AL124" s="178"/>
      <c r="AM124" s="178"/>
      <c r="AN124" s="178"/>
      <c r="AO124" s="178"/>
      <c r="AP124" s="178">
        <v>4696</v>
      </c>
      <c r="AQ124" s="178"/>
      <c r="AR124" s="178"/>
      <c r="AS124" s="178"/>
      <c r="AT124" s="178"/>
      <c r="AU124" s="176">
        <v>0.68899999999999995</v>
      </c>
      <c r="AV124" s="176"/>
      <c r="AW124" s="176"/>
      <c r="AX124" s="176"/>
      <c r="AY124" s="176"/>
      <c r="AZ124" s="176">
        <v>0.379</v>
      </c>
      <c r="BA124" s="176"/>
      <c r="BB124" s="176"/>
      <c r="BC124" s="176"/>
      <c r="BD124" s="176"/>
      <c r="BE124" s="71"/>
    </row>
    <row r="125" spans="1:64" s="113" customFormat="1" ht="12.75" customHeight="1" x14ac:dyDescent="0.25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49.960999999999999</v>
      </c>
      <c r="AF125" s="189"/>
      <c r="AG125" s="189"/>
      <c r="AH125" s="189"/>
      <c r="AI125" s="189"/>
      <c r="AJ125" s="179">
        <v>30590</v>
      </c>
      <c r="AK125" s="179"/>
      <c r="AL125" s="179"/>
      <c r="AM125" s="179"/>
      <c r="AN125" s="179"/>
      <c r="AO125" s="179"/>
      <c r="AP125" s="179">
        <v>8837</v>
      </c>
      <c r="AQ125" s="179"/>
      <c r="AR125" s="179"/>
      <c r="AS125" s="179"/>
      <c r="AT125" s="179"/>
      <c r="AU125" s="180">
        <v>1.109</v>
      </c>
      <c r="AV125" s="180"/>
      <c r="AW125" s="180"/>
      <c r="AX125" s="180"/>
      <c r="AY125" s="180"/>
      <c r="AZ125" s="180">
        <v>0.71399999999999997</v>
      </c>
      <c r="BA125" s="180"/>
      <c r="BB125" s="180"/>
      <c r="BC125" s="180"/>
      <c r="BD125" s="180"/>
      <c r="BE125" s="77"/>
    </row>
    <row r="126" spans="1:64" ht="12.75" customHeight="1" x14ac:dyDescent="0.25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53.835000000000001</v>
      </c>
      <c r="AF126" s="190"/>
      <c r="AG126" s="190"/>
      <c r="AH126" s="190"/>
      <c r="AI126" s="190"/>
      <c r="AJ126" s="181">
        <v>25434</v>
      </c>
      <c r="AK126" s="181"/>
      <c r="AL126" s="181"/>
      <c r="AM126" s="181"/>
      <c r="AN126" s="181"/>
      <c r="AO126" s="181"/>
      <c r="AP126" s="181">
        <v>7196</v>
      </c>
      <c r="AQ126" s="181"/>
      <c r="AR126" s="181"/>
      <c r="AS126" s="181"/>
      <c r="AT126" s="181"/>
      <c r="AU126" s="182">
        <v>0.92200000000000004</v>
      </c>
      <c r="AV126" s="182"/>
      <c r="AW126" s="182"/>
      <c r="AX126" s="182"/>
      <c r="AY126" s="182"/>
      <c r="AZ126" s="182">
        <v>0.58099999999999996</v>
      </c>
      <c r="BA126" s="182"/>
      <c r="BB126" s="182"/>
      <c r="BC126" s="182"/>
      <c r="BD126" s="182"/>
      <c r="BE126" s="73"/>
    </row>
    <row r="127" spans="1:64" s="113" customFormat="1" ht="12.75" customHeight="1" x14ac:dyDescent="0.25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55.792999999999999</v>
      </c>
      <c r="AF127" s="189"/>
      <c r="AG127" s="189"/>
      <c r="AH127" s="189"/>
      <c r="AI127" s="189"/>
      <c r="AJ127" s="179">
        <v>41489</v>
      </c>
      <c r="AK127" s="179"/>
      <c r="AL127" s="179"/>
      <c r="AM127" s="179"/>
      <c r="AN127" s="179"/>
      <c r="AO127" s="179"/>
      <c r="AP127" s="179">
        <v>6543</v>
      </c>
      <c r="AQ127" s="179"/>
      <c r="AR127" s="179"/>
      <c r="AS127" s="179"/>
      <c r="AT127" s="179"/>
      <c r="AU127" s="180">
        <v>1.504</v>
      </c>
      <c r="AV127" s="180"/>
      <c r="AW127" s="180"/>
      <c r="AX127" s="180"/>
      <c r="AY127" s="180"/>
      <c r="AZ127" s="180">
        <v>0.52900000000000003</v>
      </c>
      <c r="BA127" s="180"/>
      <c r="BB127" s="180"/>
      <c r="BC127" s="180"/>
      <c r="BD127" s="180"/>
      <c r="BE127" s="77"/>
    </row>
    <row r="128" spans="1:64" s="113" customFormat="1" ht="12.75" customHeight="1" x14ac:dyDescent="0.25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57.515000000000001</v>
      </c>
      <c r="AF128" s="190"/>
      <c r="AG128" s="190"/>
      <c r="AH128" s="190"/>
      <c r="AI128" s="190"/>
      <c r="AJ128" s="181">
        <v>33374</v>
      </c>
      <c r="AK128" s="181"/>
      <c r="AL128" s="181"/>
      <c r="AM128" s="181"/>
      <c r="AN128" s="181"/>
      <c r="AO128" s="181"/>
      <c r="AP128" s="181">
        <v>9031</v>
      </c>
      <c r="AQ128" s="181"/>
      <c r="AR128" s="181"/>
      <c r="AS128" s="181"/>
      <c r="AT128" s="181"/>
      <c r="AU128" s="182">
        <v>1.21</v>
      </c>
      <c r="AV128" s="182"/>
      <c r="AW128" s="182"/>
      <c r="AX128" s="182"/>
      <c r="AY128" s="182"/>
      <c r="AZ128" s="182">
        <v>0.73</v>
      </c>
      <c r="BA128" s="182"/>
      <c r="BB128" s="182"/>
      <c r="BC128" s="182"/>
      <c r="BD128" s="182"/>
      <c r="BE128" s="73"/>
    </row>
    <row r="129" spans="1:57" s="113" customFormat="1" ht="12.75" customHeight="1" x14ac:dyDescent="0.25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57.866</v>
      </c>
      <c r="AF129" s="189"/>
      <c r="AG129" s="189"/>
      <c r="AH129" s="189"/>
      <c r="AI129" s="189"/>
      <c r="AJ129" s="179">
        <v>17264</v>
      </c>
      <c r="AK129" s="179"/>
      <c r="AL129" s="179"/>
      <c r="AM129" s="179"/>
      <c r="AN129" s="179"/>
      <c r="AO129" s="179"/>
      <c r="AP129" s="179">
        <v>2803</v>
      </c>
      <c r="AQ129" s="179"/>
      <c r="AR129" s="179"/>
      <c r="AS129" s="179"/>
      <c r="AT129" s="179"/>
      <c r="AU129" s="180">
        <v>0.626</v>
      </c>
      <c r="AV129" s="180"/>
      <c r="AW129" s="180"/>
      <c r="AX129" s="180"/>
      <c r="AY129" s="180"/>
      <c r="AZ129" s="180">
        <v>0.22700000000000001</v>
      </c>
      <c r="BA129" s="180"/>
      <c r="BB129" s="180"/>
      <c r="BC129" s="180"/>
      <c r="BD129" s="180"/>
      <c r="BE129" s="77"/>
    </row>
    <row r="130" spans="1:57" s="113" customFormat="1" ht="12.75" customHeight="1" x14ac:dyDescent="0.25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58.933999999999997</v>
      </c>
      <c r="AF130" s="190"/>
      <c r="AG130" s="190"/>
      <c r="AH130" s="190"/>
      <c r="AI130" s="190"/>
      <c r="AJ130" s="181">
        <v>20459</v>
      </c>
      <c r="AK130" s="181"/>
      <c r="AL130" s="181"/>
      <c r="AM130" s="181"/>
      <c r="AN130" s="181"/>
      <c r="AO130" s="181"/>
      <c r="AP130" s="181">
        <v>4877</v>
      </c>
      <c r="AQ130" s="181"/>
      <c r="AR130" s="181"/>
      <c r="AS130" s="181"/>
      <c r="AT130" s="181"/>
      <c r="AU130" s="182">
        <v>0.74099999999999999</v>
      </c>
      <c r="AV130" s="182"/>
      <c r="AW130" s="182"/>
      <c r="AX130" s="182"/>
      <c r="AY130" s="182"/>
      <c r="AZ130" s="182">
        <v>0.39400000000000002</v>
      </c>
      <c r="BA130" s="182"/>
      <c r="BB130" s="182"/>
      <c r="BC130" s="182"/>
      <c r="BD130" s="182"/>
      <c r="BE130" s="73"/>
    </row>
    <row r="131" spans="1:57" s="113" customFormat="1" ht="12.75" customHeight="1" x14ac:dyDescent="0.25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61</v>
      </c>
      <c r="AF131" s="189"/>
      <c r="AG131" s="189"/>
      <c r="AH131" s="189"/>
      <c r="AI131" s="189"/>
      <c r="AJ131" s="179">
        <v>34502</v>
      </c>
      <c r="AK131" s="179"/>
      <c r="AL131" s="179"/>
      <c r="AM131" s="179"/>
      <c r="AN131" s="179"/>
      <c r="AO131" s="179"/>
      <c r="AP131" s="179">
        <v>9862</v>
      </c>
      <c r="AQ131" s="179"/>
      <c r="AR131" s="179"/>
      <c r="AS131" s="179"/>
      <c r="AT131" s="179"/>
      <c r="AU131" s="180">
        <v>1.25</v>
      </c>
      <c r="AV131" s="180"/>
      <c r="AW131" s="180"/>
      <c r="AX131" s="180"/>
      <c r="AY131" s="180"/>
      <c r="AZ131" s="180">
        <v>0.79700000000000004</v>
      </c>
      <c r="BA131" s="180"/>
      <c r="BB131" s="180"/>
      <c r="BC131" s="180"/>
      <c r="BD131" s="180"/>
      <c r="BE131" s="77"/>
    </row>
    <row r="132" spans="1:57" s="113" customFormat="1" ht="12.75" customHeight="1" x14ac:dyDescent="0.25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61.466999999999999</v>
      </c>
      <c r="AF132" s="190"/>
      <c r="AG132" s="190"/>
      <c r="AH132" s="190"/>
      <c r="AI132" s="190"/>
      <c r="AJ132" s="181">
        <v>12934</v>
      </c>
      <c r="AK132" s="181"/>
      <c r="AL132" s="181"/>
      <c r="AM132" s="181"/>
      <c r="AN132" s="181"/>
      <c r="AO132" s="181"/>
      <c r="AP132" s="181">
        <v>2466</v>
      </c>
      <c r="AQ132" s="181"/>
      <c r="AR132" s="181"/>
      <c r="AS132" s="181"/>
      <c r="AT132" s="181"/>
      <c r="AU132" s="182">
        <v>0.46899999999999997</v>
      </c>
      <c r="AV132" s="182"/>
      <c r="AW132" s="182"/>
      <c r="AX132" s="182"/>
      <c r="AY132" s="182"/>
      <c r="AZ132" s="182">
        <v>0.19900000000000001</v>
      </c>
      <c r="BA132" s="182"/>
      <c r="BB132" s="182"/>
      <c r="BC132" s="182"/>
      <c r="BD132" s="182"/>
      <c r="BE132" s="73"/>
    </row>
    <row r="133" spans="1:57" s="113" customFormat="1" ht="12.75" customHeight="1" x14ac:dyDescent="0.25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64.325999999999993</v>
      </c>
      <c r="AF133" s="189"/>
      <c r="AG133" s="189"/>
      <c r="AH133" s="189"/>
      <c r="AI133" s="189"/>
      <c r="AJ133" s="179">
        <v>39697</v>
      </c>
      <c r="AK133" s="179"/>
      <c r="AL133" s="179"/>
      <c r="AM133" s="179"/>
      <c r="AN133" s="179"/>
      <c r="AO133" s="179"/>
      <c r="AP133" s="179">
        <v>11393</v>
      </c>
      <c r="AQ133" s="179"/>
      <c r="AR133" s="179"/>
      <c r="AS133" s="179"/>
      <c r="AT133" s="179"/>
      <c r="AU133" s="180">
        <v>1.4390000000000001</v>
      </c>
      <c r="AV133" s="180"/>
      <c r="AW133" s="180"/>
      <c r="AX133" s="180"/>
      <c r="AY133" s="180"/>
      <c r="AZ133" s="180">
        <v>0.92100000000000004</v>
      </c>
      <c r="BA133" s="180"/>
      <c r="BB133" s="180"/>
      <c r="BC133" s="180"/>
      <c r="BD133" s="180"/>
      <c r="BE133" s="77"/>
    </row>
    <row r="134" spans="1:57" s="113" customFormat="1" ht="12.75" customHeight="1" x14ac:dyDescent="0.25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67.491</v>
      </c>
      <c r="AF134" s="190"/>
      <c r="AG134" s="190"/>
      <c r="AH134" s="190"/>
      <c r="AI134" s="190"/>
      <c r="AJ134" s="181">
        <v>46361</v>
      </c>
      <c r="AK134" s="181"/>
      <c r="AL134" s="181"/>
      <c r="AM134" s="181"/>
      <c r="AN134" s="181"/>
      <c r="AO134" s="181"/>
      <c r="AP134" s="181">
        <v>12042</v>
      </c>
      <c r="AQ134" s="181"/>
      <c r="AR134" s="181"/>
      <c r="AS134" s="181"/>
      <c r="AT134" s="181"/>
      <c r="AU134" s="182">
        <v>1.68</v>
      </c>
      <c r="AV134" s="182"/>
      <c r="AW134" s="182"/>
      <c r="AX134" s="182"/>
      <c r="AY134" s="182"/>
      <c r="AZ134" s="182">
        <v>0.97299999999999998</v>
      </c>
      <c r="BA134" s="182"/>
      <c r="BB134" s="182"/>
      <c r="BC134" s="182"/>
      <c r="BD134" s="182"/>
      <c r="BE134" s="73"/>
    </row>
    <row r="135" spans="1:57" s="113" customFormat="1" ht="12.75" customHeight="1" x14ac:dyDescent="0.25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70.576999999999998</v>
      </c>
      <c r="AF135" s="189"/>
      <c r="AG135" s="189"/>
      <c r="AH135" s="189"/>
      <c r="AI135" s="189"/>
      <c r="AJ135" s="179">
        <v>44970</v>
      </c>
      <c r="AK135" s="179"/>
      <c r="AL135" s="179"/>
      <c r="AM135" s="179"/>
      <c r="AN135" s="179"/>
      <c r="AO135" s="179"/>
      <c r="AP135" s="179">
        <v>13852</v>
      </c>
      <c r="AQ135" s="179"/>
      <c r="AR135" s="179"/>
      <c r="AS135" s="179"/>
      <c r="AT135" s="179"/>
      <c r="AU135" s="180">
        <v>1.63</v>
      </c>
      <c r="AV135" s="180"/>
      <c r="AW135" s="180"/>
      <c r="AX135" s="180"/>
      <c r="AY135" s="180"/>
      <c r="AZ135" s="180">
        <v>1.119</v>
      </c>
      <c r="BA135" s="180"/>
      <c r="BB135" s="180"/>
      <c r="BC135" s="180"/>
      <c r="BD135" s="180"/>
      <c r="BE135" s="77"/>
    </row>
    <row r="136" spans="1:57" s="113" customFormat="1" ht="12.75" customHeight="1" x14ac:dyDescent="0.25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70.837000000000003</v>
      </c>
      <c r="AF136" s="190"/>
      <c r="AG136" s="190"/>
      <c r="AH136" s="190"/>
      <c r="AI136" s="190"/>
      <c r="AJ136" s="181">
        <v>4245</v>
      </c>
      <c r="AK136" s="181"/>
      <c r="AL136" s="181"/>
      <c r="AM136" s="181"/>
      <c r="AN136" s="181"/>
      <c r="AO136" s="181"/>
      <c r="AP136" s="181">
        <v>940</v>
      </c>
      <c r="AQ136" s="181"/>
      <c r="AR136" s="181"/>
      <c r="AS136" s="181"/>
      <c r="AT136" s="181"/>
      <c r="AU136" s="182">
        <v>0.154</v>
      </c>
      <c r="AV136" s="182"/>
      <c r="AW136" s="182"/>
      <c r="AX136" s="182"/>
      <c r="AY136" s="182"/>
      <c r="AZ136" s="182">
        <v>7.5999999999999998E-2</v>
      </c>
      <c r="BA136" s="182"/>
      <c r="BB136" s="182"/>
      <c r="BC136" s="182"/>
      <c r="BD136" s="182"/>
      <c r="BE136" s="73"/>
    </row>
    <row r="137" spans="1:57" s="113" customFormat="1" ht="12.75" customHeight="1" x14ac:dyDescent="0.25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73.42</v>
      </c>
      <c r="AF137" s="189"/>
      <c r="AG137" s="189"/>
      <c r="AH137" s="189"/>
      <c r="AI137" s="189"/>
      <c r="AJ137" s="179">
        <v>40847</v>
      </c>
      <c r="AK137" s="179"/>
      <c r="AL137" s="179"/>
      <c r="AM137" s="179"/>
      <c r="AN137" s="179"/>
      <c r="AO137" s="179"/>
      <c r="AP137" s="179">
        <v>11474</v>
      </c>
      <c r="AQ137" s="179"/>
      <c r="AR137" s="179"/>
      <c r="AS137" s="179"/>
      <c r="AT137" s="179"/>
      <c r="AU137" s="180">
        <v>1.48</v>
      </c>
      <c r="AV137" s="180"/>
      <c r="AW137" s="180"/>
      <c r="AX137" s="180"/>
      <c r="AY137" s="180"/>
      <c r="AZ137" s="180">
        <v>0.92700000000000005</v>
      </c>
      <c r="BA137" s="180"/>
      <c r="BB137" s="180"/>
      <c r="BC137" s="180"/>
      <c r="BD137" s="180"/>
      <c r="BE137" s="77"/>
    </row>
    <row r="138" spans="1:57" s="113" customFormat="1" ht="12.75" customHeight="1" x14ac:dyDescent="0.25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76.206999999999994</v>
      </c>
      <c r="AF138" s="190"/>
      <c r="AG138" s="190"/>
      <c r="AH138" s="190"/>
      <c r="AI138" s="190"/>
      <c r="AJ138" s="181">
        <v>35702</v>
      </c>
      <c r="AK138" s="181"/>
      <c r="AL138" s="181"/>
      <c r="AM138" s="181"/>
      <c r="AN138" s="181"/>
      <c r="AO138" s="181"/>
      <c r="AP138" s="181">
        <v>9483</v>
      </c>
      <c r="AQ138" s="181"/>
      <c r="AR138" s="181"/>
      <c r="AS138" s="181"/>
      <c r="AT138" s="181"/>
      <c r="AU138" s="182">
        <v>1.294</v>
      </c>
      <c r="AV138" s="182"/>
      <c r="AW138" s="182"/>
      <c r="AX138" s="182"/>
      <c r="AY138" s="182"/>
      <c r="AZ138" s="182">
        <v>0.76600000000000001</v>
      </c>
      <c r="BA138" s="182"/>
      <c r="BB138" s="182"/>
      <c r="BC138" s="182"/>
      <c r="BD138" s="182"/>
      <c r="BE138" s="73"/>
    </row>
    <row r="139" spans="1:57" s="113" customFormat="1" ht="12.75" customHeight="1" x14ac:dyDescent="0.25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78.885000000000005</v>
      </c>
      <c r="AF139" s="189"/>
      <c r="AG139" s="189"/>
      <c r="AH139" s="189"/>
      <c r="AI139" s="189"/>
      <c r="AJ139" s="179">
        <v>45075</v>
      </c>
      <c r="AK139" s="179"/>
      <c r="AL139" s="179"/>
      <c r="AM139" s="179"/>
      <c r="AN139" s="179"/>
      <c r="AO139" s="179"/>
      <c r="AP139" s="179">
        <v>16589</v>
      </c>
      <c r="AQ139" s="179"/>
      <c r="AR139" s="179"/>
      <c r="AS139" s="179"/>
      <c r="AT139" s="179"/>
      <c r="AU139" s="180">
        <v>1.6339999999999999</v>
      </c>
      <c r="AV139" s="180"/>
      <c r="AW139" s="180"/>
      <c r="AX139" s="180"/>
      <c r="AY139" s="180"/>
      <c r="AZ139" s="180">
        <v>1.34</v>
      </c>
      <c r="BA139" s="180"/>
      <c r="BB139" s="180"/>
      <c r="BC139" s="180"/>
      <c r="BD139" s="180"/>
      <c r="BE139" s="77"/>
    </row>
    <row r="140" spans="1:57" s="113" customFormat="1" ht="12.75" customHeight="1" x14ac:dyDescent="0.25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81.418000000000006</v>
      </c>
      <c r="AF140" s="190"/>
      <c r="AG140" s="190"/>
      <c r="AH140" s="190"/>
      <c r="AI140" s="190"/>
      <c r="AJ140" s="181">
        <v>19200</v>
      </c>
      <c r="AK140" s="181"/>
      <c r="AL140" s="181"/>
      <c r="AM140" s="181"/>
      <c r="AN140" s="181"/>
      <c r="AO140" s="181"/>
      <c r="AP140" s="181">
        <v>5460</v>
      </c>
      <c r="AQ140" s="181"/>
      <c r="AR140" s="181"/>
      <c r="AS140" s="181"/>
      <c r="AT140" s="181"/>
      <c r="AU140" s="182">
        <v>0.69599999999999995</v>
      </c>
      <c r="AV140" s="182"/>
      <c r="AW140" s="182"/>
      <c r="AX140" s="182"/>
      <c r="AY140" s="182"/>
      <c r="AZ140" s="182">
        <v>0.441</v>
      </c>
      <c r="BA140" s="182"/>
      <c r="BB140" s="182"/>
      <c r="BC140" s="182"/>
      <c r="BD140" s="182"/>
      <c r="BE140" s="73"/>
    </row>
    <row r="141" spans="1:57" s="113" customFormat="1" ht="12.75" customHeight="1" x14ac:dyDescent="0.25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83.876999999999995</v>
      </c>
      <c r="AF141" s="189"/>
      <c r="AG141" s="189"/>
      <c r="AH141" s="189"/>
      <c r="AI141" s="189"/>
      <c r="AJ141" s="179">
        <v>14715</v>
      </c>
      <c r="AK141" s="179"/>
      <c r="AL141" s="179"/>
      <c r="AM141" s="179"/>
      <c r="AN141" s="179"/>
      <c r="AO141" s="179"/>
      <c r="AP141" s="179">
        <v>3895</v>
      </c>
      <c r="AQ141" s="179"/>
      <c r="AR141" s="179"/>
      <c r="AS141" s="179"/>
      <c r="AT141" s="179"/>
      <c r="AU141" s="180">
        <v>0.53300000000000003</v>
      </c>
      <c r="AV141" s="180"/>
      <c r="AW141" s="180"/>
      <c r="AX141" s="180"/>
      <c r="AY141" s="180"/>
      <c r="AZ141" s="180">
        <v>0.315</v>
      </c>
      <c r="BA141" s="180"/>
      <c r="BB141" s="180"/>
      <c r="BC141" s="180"/>
      <c r="BD141" s="180"/>
      <c r="BE141" s="77"/>
    </row>
    <row r="142" spans="1:57" s="113" customFormat="1" ht="12.75" customHeight="1" x14ac:dyDescent="0.25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86.251000000000005</v>
      </c>
      <c r="AF142" s="190"/>
      <c r="AG142" s="190"/>
      <c r="AH142" s="190"/>
      <c r="AI142" s="190"/>
      <c r="AJ142" s="181">
        <v>12637</v>
      </c>
      <c r="AK142" s="181"/>
      <c r="AL142" s="181"/>
      <c r="AM142" s="181"/>
      <c r="AN142" s="181"/>
      <c r="AO142" s="181"/>
      <c r="AP142" s="181">
        <v>3141</v>
      </c>
      <c r="AQ142" s="181"/>
      <c r="AR142" s="181"/>
      <c r="AS142" s="181"/>
      <c r="AT142" s="181"/>
      <c r="AU142" s="182">
        <v>0.45800000000000002</v>
      </c>
      <c r="AV142" s="182"/>
      <c r="AW142" s="182"/>
      <c r="AX142" s="182"/>
      <c r="AY142" s="182"/>
      <c r="AZ142" s="182">
        <v>0.254</v>
      </c>
      <c r="BA142" s="182"/>
      <c r="BB142" s="182"/>
      <c r="BC142" s="182"/>
      <c r="BD142" s="182"/>
      <c r="BE142" s="73"/>
    </row>
    <row r="143" spans="1:57" s="113" customFormat="1" ht="12.75" customHeight="1" x14ac:dyDescent="0.25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88.540999999999997</v>
      </c>
      <c r="AF143" s="189"/>
      <c r="AG143" s="189"/>
      <c r="AH143" s="189"/>
      <c r="AI143" s="189"/>
      <c r="AJ143" s="179">
        <v>13098</v>
      </c>
      <c r="AK143" s="179"/>
      <c r="AL143" s="179"/>
      <c r="AM143" s="179"/>
      <c r="AN143" s="179"/>
      <c r="AO143" s="179"/>
      <c r="AP143" s="179">
        <v>2793</v>
      </c>
      <c r="AQ143" s="179"/>
      <c r="AR143" s="179"/>
      <c r="AS143" s="179"/>
      <c r="AT143" s="179"/>
      <c r="AU143" s="180">
        <v>0.47499999999999998</v>
      </c>
      <c r="AV143" s="180"/>
      <c r="AW143" s="180"/>
      <c r="AX143" s="180"/>
      <c r="AY143" s="180"/>
      <c r="AZ143" s="180">
        <v>0.22600000000000001</v>
      </c>
      <c r="BA143" s="180"/>
      <c r="BB143" s="180"/>
      <c r="BC143" s="180"/>
      <c r="BD143" s="180"/>
      <c r="BE143" s="77"/>
    </row>
    <row r="144" spans="1:57" s="113" customFormat="1" ht="12.75" customHeight="1" x14ac:dyDescent="0.25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90.751000000000005</v>
      </c>
      <c r="AF144" s="190"/>
      <c r="AG144" s="190"/>
      <c r="AH144" s="190"/>
      <c r="AI144" s="190"/>
      <c r="AJ144" s="181">
        <v>12230</v>
      </c>
      <c r="AK144" s="181"/>
      <c r="AL144" s="181"/>
      <c r="AM144" s="181"/>
      <c r="AN144" s="181"/>
      <c r="AO144" s="181"/>
      <c r="AP144" s="181">
        <v>2854</v>
      </c>
      <c r="AQ144" s="181"/>
      <c r="AR144" s="181"/>
      <c r="AS144" s="181"/>
      <c r="AT144" s="181"/>
      <c r="AU144" s="182">
        <v>0.443</v>
      </c>
      <c r="AV144" s="182"/>
      <c r="AW144" s="182"/>
      <c r="AX144" s="182"/>
      <c r="AY144" s="182"/>
      <c r="AZ144" s="182">
        <v>0.23100000000000001</v>
      </c>
      <c r="BA144" s="182"/>
      <c r="BB144" s="182"/>
      <c r="BC144" s="182"/>
      <c r="BD144" s="182"/>
      <c r="BE144" s="73"/>
    </row>
    <row r="145" spans="1:57" s="113" customFormat="1" ht="12.75" customHeight="1" x14ac:dyDescent="0.25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92.894999999999996</v>
      </c>
      <c r="AF145" s="189"/>
      <c r="AG145" s="189"/>
      <c r="AH145" s="189"/>
      <c r="AI145" s="189"/>
      <c r="AJ145" s="179">
        <v>9179</v>
      </c>
      <c r="AK145" s="179"/>
      <c r="AL145" s="179"/>
      <c r="AM145" s="179"/>
      <c r="AN145" s="179"/>
      <c r="AO145" s="179"/>
      <c r="AP145" s="179">
        <v>1993</v>
      </c>
      <c r="AQ145" s="179"/>
      <c r="AR145" s="179"/>
      <c r="AS145" s="179"/>
      <c r="AT145" s="179"/>
      <c r="AU145" s="180">
        <v>0.33300000000000002</v>
      </c>
      <c r="AV145" s="180"/>
      <c r="AW145" s="180"/>
      <c r="AX145" s="180"/>
      <c r="AY145" s="180"/>
      <c r="AZ145" s="180">
        <v>0.161</v>
      </c>
      <c r="BA145" s="180"/>
      <c r="BB145" s="180"/>
      <c r="BC145" s="180"/>
      <c r="BD145" s="180"/>
      <c r="BE145" s="77"/>
    </row>
    <row r="146" spans="1:57" s="113" customFormat="1" ht="12.75" customHeight="1" x14ac:dyDescent="0.25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94.966999999999999</v>
      </c>
      <c r="AF146" s="190"/>
      <c r="AG146" s="190"/>
      <c r="AH146" s="190"/>
      <c r="AI146" s="190"/>
      <c r="AJ146" s="181">
        <v>10721</v>
      </c>
      <c r="AK146" s="181"/>
      <c r="AL146" s="181"/>
      <c r="AM146" s="181"/>
      <c r="AN146" s="181"/>
      <c r="AO146" s="181"/>
      <c r="AP146" s="181">
        <v>1956</v>
      </c>
      <c r="AQ146" s="181"/>
      <c r="AR146" s="181"/>
      <c r="AS146" s="181"/>
      <c r="AT146" s="181"/>
      <c r="AU146" s="182">
        <v>0.38900000000000001</v>
      </c>
      <c r="AV146" s="182"/>
      <c r="AW146" s="182"/>
      <c r="AX146" s="182"/>
      <c r="AY146" s="182"/>
      <c r="AZ146" s="182">
        <v>0.158</v>
      </c>
      <c r="BA146" s="182"/>
      <c r="BB146" s="182"/>
      <c r="BC146" s="182"/>
      <c r="BD146" s="182"/>
      <c r="BE146" s="73"/>
    </row>
    <row r="147" spans="1:57" s="113" customFormat="1" ht="12.75" customHeight="1" x14ac:dyDescent="0.25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96.950999999999993</v>
      </c>
      <c r="AF147" s="189"/>
      <c r="AG147" s="189"/>
      <c r="AH147" s="189"/>
      <c r="AI147" s="189"/>
      <c r="AJ147" s="179">
        <v>14130</v>
      </c>
      <c r="AK147" s="179"/>
      <c r="AL147" s="179"/>
      <c r="AM147" s="179"/>
      <c r="AN147" s="179"/>
      <c r="AO147" s="179"/>
      <c r="AP147" s="179">
        <v>2101</v>
      </c>
      <c r="AQ147" s="179"/>
      <c r="AR147" s="179"/>
      <c r="AS147" s="179"/>
      <c r="AT147" s="179"/>
      <c r="AU147" s="180">
        <v>0.51200000000000001</v>
      </c>
      <c r="AV147" s="180"/>
      <c r="AW147" s="180"/>
      <c r="AX147" s="180"/>
      <c r="AY147" s="180"/>
      <c r="AZ147" s="180">
        <v>0.17</v>
      </c>
      <c r="BA147" s="180"/>
      <c r="BB147" s="180"/>
      <c r="BC147" s="180"/>
      <c r="BD147" s="180"/>
      <c r="BE147" s="77"/>
    </row>
    <row r="148" spans="1:57" s="113" customFormat="1" ht="12.75" customHeight="1" x14ac:dyDescent="0.25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98.918999999999997</v>
      </c>
      <c r="AF148" s="190"/>
      <c r="AG148" s="190"/>
      <c r="AH148" s="190"/>
      <c r="AI148" s="190"/>
      <c r="AJ148" s="181">
        <v>4704</v>
      </c>
      <c r="AK148" s="181"/>
      <c r="AL148" s="181"/>
      <c r="AM148" s="181"/>
      <c r="AN148" s="181"/>
      <c r="AO148" s="181"/>
      <c r="AP148" s="181">
        <v>1047</v>
      </c>
      <c r="AQ148" s="181"/>
      <c r="AR148" s="181"/>
      <c r="AS148" s="181"/>
      <c r="AT148" s="181"/>
      <c r="AU148" s="182">
        <v>0.17</v>
      </c>
      <c r="AV148" s="182"/>
      <c r="AW148" s="182"/>
      <c r="AX148" s="182"/>
      <c r="AY148" s="182"/>
      <c r="AZ148" s="182">
        <v>8.5000000000000006E-2</v>
      </c>
      <c r="BA148" s="182"/>
      <c r="BB148" s="182"/>
      <c r="BC148" s="182"/>
      <c r="BD148" s="182"/>
      <c r="BE148" s="73"/>
    </row>
    <row r="149" spans="1:57" s="113" customFormat="1" ht="12.75" customHeight="1" x14ac:dyDescent="0.25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100.807</v>
      </c>
      <c r="AF149" s="189"/>
      <c r="AG149" s="189"/>
      <c r="AH149" s="189"/>
      <c r="AI149" s="189"/>
      <c r="AJ149" s="179">
        <v>7383</v>
      </c>
      <c r="AK149" s="179"/>
      <c r="AL149" s="179"/>
      <c r="AM149" s="179"/>
      <c r="AN149" s="179"/>
      <c r="AO149" s="179"/>
      <c r="AP149" s="179">
        <v>1108</v>
      </c>
      <c r="AQ149" s="179"/>
      <c r="AR149" s="179"/>
      <c r="AS149" s="179"/>
      <c r="AT149" s="179"/>
      <c r="AU149" s="180">
        <v>0.26800000000000002</v>
      </c>
      <c r="AV149" s="180"/>
      <c r="AW149" s="180"/>
      <c r="AX149" s="180"/>
      <c r="AY149" s="180"/>
      <c r="AZ149" s="180">
        <v>0.09</v>
      </c>
      <c r="BA149" s="180"/>
      <c r="BB149" s="180"/>
      <c r="BC149" s="180"/>
      <c r="BD149" s="180"/>
      <c r="BE149" s="77"/>
    </row>
    <row r="150" spans="1:57" s="113" customFormat="1" ht="12.75" customHeight="1" x14ac:dyDescent="0.25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102.676</v>
      </c>
      <c r="AF150" s="190"/>
      <c r="AG150" s="190"/>
      <c r="AH150" s="190"/>
      <c r="AI150" s="190"/>
      <c r="AJ150" s="181">
        <v>2442</v>
      </c>
      <c r="AK150" s="181"/>
      <c r="AL150" s="181"/>
      <c r="AM150" s="181"/>
      <c r="AN150" s="181"/>
      <c r="AO150" s="181"/>
      <c r="AP150" s="181">
        <v>496</v>
      </c>
      <c r="AQ150" s="181"/>
      <c r="AR150" s="181"/>
      <c r="AS150" s="181"/>
      <c r="AT150" s="181"/>
      <c r="AU150" s="182">
        <v>8.7999999999999995E-2</v>
      </c>
      <c r="AV150" s="182"/>
      <c r="AW150" s="182"/>
      <c r="AX150" s="182"/>
      <c r="AY150" s="182"/>
      <c r="AZ150" s="182">
        <v>0.04</v>
      </c>
      <c r="BA150" s="182"/>
      <c r="BB150" s="182"/>
      <c r="BC150" s="182"/>
      <c r="BD150" s="182"/>
      <c r="BE150" s="73"/>
    </row>
    <row r="151" spans="1:57" s="113" customFormat="1" ht="12.75" customHeight="1" x14ac:dyDescent="0.25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104.72</v>
      </c>
      <c r="AF151" s="189"/>
      <c r="AG151" s="189"/>
      <c r="AH151" s="189"/>
      <c r="AI151" s="189"/>
      <c r="AJ151" s="179">
        <v>2855</v>
      </c>
      <c r="AK151" s="179"/>
      <c r="AL151" s="179"/>
      <c r="AM151" s="179"/>
      <c r="AN151" s="179"/>
      <c r="AO151" s="179"/>
      <c r="AP151" s="179">
        <v>452</v>
      </c>
      <c r="AQ151" s="179"/>
      <c r="AR151" s="179"/>
      <c r="AS151" s="179"/>
      <c r="AT151" s="179"/>
      <c r="AU151" s="180">
        <v>0.10299999999999999</v>
      </c>
      <c r="AV151" s="180"/>
      <c r="AW151" s="180"/>
      <c r="AX151" s="180"/>
      <c r="AY151" s="180"/>
      <c r="AZ151" s="180">
        <v>3.6999999999999998E-2</v>
      </c>
      <c r="BA151" s="180"/>
      <c r="BB151" s="180"/>
      <c r="BC151" s="180"/>
      <c r="BD151" s="180"/>
      <c r="BE151" s="77"/>
    </row>
    <row r="152" spans="1:57" s="113" customFormat="1" ht="12.75" customHeight="1" x14ac:dyDescent="0.25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107.01300000000001</v>
      </c>
      <c r="AF152" s="190"/>
      <c r="AG152" s="190"/>
      <c r="AH152" s="190"/>
      <c r="AI152" s="190"/>
      <c r="AJ152" s="181">
        <v>2550</v>
      </c>
      <c r="AK152" s="181"/>
      <c r="AL152" s="181"/>
      <c r="AM152" s="181"/>
      <c r="AN152" s="181"/>
      <c r="AO152" s="181"/>
      <c r="AP152" s="181">
        <v>380</v>
      </c>
      <c r="AQ152" s="181"/>
      <c r="AR152" s="181"/>
      <c r="AS152" s="181"/>
      <c r="AT152" s="181"/>
      <c r="AU152" s="182">
        <v>9.1999999999999998E-2</v>
      </c>
      <c r="AV152" s="182"/>
      <c r="AW152" s="182"/>
      <c r="AX152" s="182"/>
      <c r="AY152" s="182"/>
      <c r="AZ152" s="182">
        <v>3.1E-2</v>
      </c>
      <c r="BA152" s="182"/>
      <c r="BB152" s="182"/>
      <c r="BC152" s="182"/>
      <c r="BD152" s="182"/>
      <c r="BE152" s="73"/>
    </row>
    <row r="153" spans="1:57" ht="12.75" customHeight="1" x14ac:dyDescent="0.25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109.64</v>
      </c>
      <c r="AF153" s="189"/>
      <c r="AG153" s="189"/>
      <c r="AH153" s="189"/>
      <c r="AI153" s="189"/>
      <c r="AJ153" s="179">
        <v>1956</v>
      </c>
      <c r="AK153" s="179"/>
      <c r="AL153" s="179"/>
      <c r="AM153" s="179"/>
      <c r="AN153" s="179"/>
      <c r="AO153" s="179"/>
      <c r="AP153" s="179">
        <v>251</v>
      </c>
      <c r="AQ153" s="179"/>
      <c r="AR153" s="179"/>
      <c r="AS153" s="179"/>
      <c r="AT153" s="179"/>
      <c r="AU153" s="180">
        <v>7.0999999999999994E-2</v>
      </c>
      <c r="AV153" s="180"/>
      <c r="AW153" s="180"/>
      <c r="AX153" s="180"/>
      <c r="AY153" s="180"/>
      <c r="AZ153" s="180">
        <v>0.02</v>
      </c>
      <c r="BA153" s="180"/>
      <c r="BB153" s="180"/>
      <c r="BC153" s="180"/>
      <c r="BD153" s="180"/>
      <c r="BE153" s="77"/>
    </row>
    <row r="154" spans="1:57" ht="12.75" customHeight="1" x14ac:dyDescent="0.25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112.639</v>
      </c>
      <c r="AF154" s="190"/>
      <c r="AG154" s="190"/>
      <c r="AH154" s="190"/>
      <c r="AI154" s="190"/>
      <c r="AJ154" s="181">
        <v>1258</v>
      </c>
      <c r="AK154" s="181"/>
      <c r="AL154" s="181"/>
      <c r="AM154" s="181"/>
      <c r="AN154" s="181"/>
      <c r="AO154" s="181"/>
      <c r="AP154" s="181">
        <v>159</v>
      </c>
      <c r="AQ154" s="181"/>
      <c r="AR154" s="181"/>
      <c r="AS154" s="181"/>
      <c r="AT154" s="181"/>
      <c r="AU154" s="182">
        <v>4.5999999999999999E-2</v>
      </c>
      <c r="AV154" s="182"/>
      <c r="AW154" s="182"/>
      <c r="AX154" s="182"/>
      <c r="AY154" s="182"/>
      <c r="AZ154" s="182">
        <v>1.2999999999999999E-2</v>
      </c>
      <c r="BA154" s="182"/>
      <c r="BB154" s="182"/>
      <c r="BC154" s="182"/>
      <c r="BD154" s="182"/>
      <c r="BE154" s="73"/>
    </row>
    <row r="155" spans="1:57" ht="12.75" customHeight="1" x14ac:dyDescent="0.25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116.149</v>
      </c>
      <c r="AF155" s="189"/>
      <c r="AG155" s="189"/>
      <c r="AH155" s="189"/>
      <c r="AI155" s="189"/>
      <c r="AJ155" s="179">
        <v>1099</v>
      </c>
      <c r="AK155" s="179"/>
      <c r="AL155" s="179"/>
      <c r="AM155" s="179"/>
      <c r="AN155" s="179"/>
      <c r="AO155" s="179"/>
      <c r="AP155" s="179">
        <v>119</v>
      </c>
      <c r="AQ155" s="179"/>
      <c r="AR155" s="179"/>
      <c r="AS155" s="179"/>
      <c r="AT155" s="179"/>
      <c r="AU155" s="180">
        <v>0.04</v>
      </c>
      <c r="AV155" s="180"/>
      <c r="AW155" s="180"/>
      <c r="AX155" s="180"/>
      <c r="AY155" s="180"/>
      <c r="AZ155" s="180">
        <v>0.01</v>
      </c>
      <c r="BA155" s="180"/>
      <c r="BB155" s="180"/>
      <c r="BC155" s="180"/>
      <c r="BD155" s="180"/>
      <c r="BE155" s="77"/>
    </row>
    <row r="156" spans="1:57" ht="12.75" customHeight="1" x14ac:dyDescent="0.25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120.249</v>
      </c>
      <c r="AF156" s="190"/>
      <c r="AG156" s="190"/>
      <c r="AH156" s="190"/>
      <c r="AI156" s="190"/>
      <c r="AJ156" s="181">
        <v>881</v>
      </c>
      <c r="AK156" s="181"/>
      <c r="AL156" s="181"/>
      <c r="AM156" s="181"/>
      <c r="AN156" s="181"/>
      <c r="AO156" s="181"/>
      <c r="AP156" s="181">
        <v>86</v>
      </c>
      <c r="AQ156" s="181"/>
      <c r="AR156" s="181"/>
      <c r="AS156" s="181"/>
      <c r="AT156" s="181"/>
      <c r="AU156" s="182">
        <v>3.2000000000000001E-2</v>
      </c>
      <c r="AV156" s="182"/>
      <c r="AW156" s="182"/>
      <c r="AX156" s="182"/>
      <c r="AY156" s="182"/>
      <c r="AZ156" s="182">
        <v>7.0000000000000001E-3</v>
      </c>
      <c r="BA156" s="182"/>
      <c r="BB156" s="182"/>
      <c r="BC156" s="182"/>
      <c r="BD156" s="182"/>
      <c r="BE156" s="73"/>
    </row>
    <row r="157" spans="1:57" s="113" customFormat="1" ht="12.75" customHeight="1" x14ac:dyDescent="0.25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5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5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5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5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5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5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5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5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5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5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5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5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5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5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5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5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5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3.2" x14ac:dyDescent="0.25"/>
  <cols>
    <col min="1" max="1" width="8.88671875" customWidth="1"/>
    <col min="2" max="6" width="1.5546875" customWidth="1"/>
    <col min="7" max="7" width="63.6640625" customWidth="1"/>
    <col min="8" max="8" width="12.33203125" customWidth="1"/>
    <col min="9" max="9" width="31.33203125" customWidth="1"/>
  </cols>
  <sheetData>
    <row r="1" spans="1:9" s="96" customFormat="1" x14ac:dyDescent="0.25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5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5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5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5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5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5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5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5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5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5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5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5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5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5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5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5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5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5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5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5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5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5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5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5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5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5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5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5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5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5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5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5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5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5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5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5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5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5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5"/>
    <row r="43" spans="1:14" s="115" customFormat="1" x14ac:dyDescent="0.25"/>
    <row r="44" spans="1:14" s="115" customFormat="1" x14ac:dyDescent="0.25"/>
    <row r="45" spans="1:14" s="115" customFormat="1" x14ac:dyDescent="0.25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5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5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5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5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5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5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5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5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5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5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5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5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5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5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5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5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5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5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5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5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5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5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5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5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5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5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5">
      <c r="A72" s="116" t="str">
        <f>SUMMARY!B92</f>
        <v>ISTD</v>
      </c>
      <c r="B72" s="117" t="str">
        <f>SUMMARY!I92</f>
        <v>Internal Standard</v>
      </c>
      <c r="G72" s="118">
        <f>SUMMARY!AJ92</f>
        <v>96578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96578</v>
      </c>
    </row>
    <row r="73" spans="1:14" s="117" customFormat="1" x14ac:dyDescent="0.25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5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5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5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5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5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5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5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5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5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5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5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5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5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5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5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5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5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5">
      <c r="A91" s="116" t="str">
        <f>SUMMARY!B111</f>
        <v>NC12</v>
      </c>
      <c r="B91" s="117" t="str">
        <f>SUMMARY!I111</f>
        <v>Normal Alkane C12</v>
      </c>
      <c r="G91" s="118">
        <f>SUMMARY!AJ111</f>
        <v>2679</v>
      </c>
      <c r="I91" s="119" t="s">
        <v>5</v>
      </c>
      <c r="J91" s="117">
        <f t="shared" si="1"/>
        <v>2679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5">
      <c r="A92" s="116" t="str">
        <f>SUMMARY!B112</f>
        <v>IP13</v>
      </c>
      <c r="B92" s="117" t="str">
        <f>SUMMARY!I112</f>
        <v>Isoprenoid C13</v>
      </c>
      <c r="G92" s="118">
        <f>SUMMARY!AJ112</f>
        <v>721</v>
      </c>
      <c r="I92" s="119" t="s">
        <v>4</v>
      </c>
      <c r="J92" s="117" t="str">
        <f t="shared" si="1"/>
        <v/>
      </c>
      <c r="K92" s="117">
        <f t="shared" si="1"/>
        <v>721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5">
      <c r="A93" s="116" t="str">
        <f>SUMMARY!B113</f>
        <v>IP14</v>
      </c>
      <c r="B93" s="117" t="str">
        <f>SUMMARY!I113</f>
        <v>Isoprenoid C14</v>
      </c>
      <c r="G93" s="118">
        <f>SUMMARY!AJ113</f>
        <v>1757</v>
      </c>
      <c r="I93" s="119" t="s">
        <v>4</v>
      </c>
      <c r="J93" s="117" t="str">
        <f t="shared" si="1"/>
        <v/>
      </c>
      <c r="K93" s="117">
        <f t="shared" si="1"/>
        <v>1757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5">
      <c r="A94" s="116" t="str">
        <f>SUMMARY!B114</f>
        <v>NC13</v>
      </c>
      <c r="B94" s="117" t="str">
        <f>SUMMARY!I114</f>
        <v>Normal Alkane C13</v>
      </c>
      <c r="G94" s="118">
        <f>SUMMARY!AJ114</f>
        <v>16013</v>
      </c>
      <c r="I94" s="119" t="s">
        <v>5</v>
      </c>
      <c r="J94" s="117">
        <f t="shared" si="1"/>
        <v>16013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5">
      <c r="A95" s="116" t="str">
        <f>SUMMARY!B115</f>
        <v>IP15</v>
      </c>
      <c r="B95" s="117" t="str">
        <f>SUMMARY!I115</f>
        <v>Isoprenoid C15</v>
      </c>
      <c r="G95" s="118">
        <f>SUMMARY!AJ115</f>
        <v>10184</v>
      </c>
      <c r="I95" s="119" t="s">
        <v>4</v>
      </c>
      <c r="J95" s="117" t="str">
        <f t="shared" si="1"/>
        <v/>
      </c>
      <c r="K95" s="117">
        <f t="shared" si="1"/>
        <v>10184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5">
      <c r="A96" s="116" t="str">
        <f>SUMMARY!B116</f>
        <v>NC14</v>
      </c>
      <c r="B96" s="117" t="str">
        <f>SUMMARY!I116</f>
        <v>Normal Alkane C14</v>
      </c>
      <c r="G96" s="118">
        <f>SUMMARY!AJ116</f>
        <v>38175</v>
      </c>
      <c r="I96" s="119" t="s">
        <v>5</v>
      </c>
      <c r="J96" s="117">
        <f t="shared" ref="J96:N105" si="2">IF($I96=J$45,$G96,"")</f>
        <v>38175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5">
      <c r="A97" s="116" t="str">
        <f>SUMMARY!B124</f>
        <v>IP16</v>
      </c>
      <c r="B97" s="117" t="str">
        <f>SUMMARY!I124</f>
        <v>Isoprenoid C16</v>
      </c>
      <c r="G97" s="120">
        <f>SUMMARY!AJ124</f>
        <v>19016</v>
      </c>
      <c r="I97" s="119" t="s">
        <v>4</v>
      </c>
      <c r="J97" s="117" t="str">
        <f t="shared" si="2"/>
        <v/>
      </c>
      <c r="K97" s="117">
        <f t="shared" si="2"/>
        <v>19016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5">
      <c r="A98" s="116" t="str">
        <f>SUMMARY!B125</f>
        <v>NC15</v>
      </c>
      <c r="B98" s="117" t="str">
        <f>SUMMARY!I125</f>
        <v>Normal Alkane C15</v>
      </c>
      <c r="G98" s="120">
        <f>SUMMARY!AJ125</f>
        <v>30590</v>
      </c>
      <c r="I98" s="119" t="s">
        <v>5</v>
      </c>
      <c r="J98" s="117">
        <f t="shared" si="2"/>
        <v>30590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5">
      <c r="A99" s="116" t="str">
        <f>SUMMARY!B126</f>
        <v>NC16</v>
      </c>
      <c r="B99" s="117" t="str">
        <f>SUMMARY!I126</f>
        <v>Normal Alkane C16</v>
      </c>
      <c r="G99" s="120">
        <f>SUMMARY!AJ126</f>
        <v>25434</v>
      </c>
      <c r="I99" s="119" t="s">
        <v>5</v>
      </c>
      <c r="J99" s="117">
        <f t="shared" si="2"/>
        <v>25434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5">
      <c r="A100" s="116" t="str">
        <f>SUMMARY!B127</f>
        <v>IP18</v>
      </c>
      <c r="B100" s="117" t="str">
        <f>SUMMARY!I127</f>
        <v>Isoprenoid C18</v>
      </c>
      <c r="G100" s="120">
        <f>SUMMARY!AJ127</f>
        <v>41489</v>
      </c>
      <c r="I100" s="119" t="s">
        <v>4</v>
      </c>
      <c r="J100" s="117" t="str">
        <f t="shared" si="2"/>
        <v/>
      </c>
      <c r="K100" s="117">
        <f t="shared" si="2"/>
        <v>41489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5">
      <c r="A101" s="116" t="str">
        <f>SUMMARY!B128</f>
        <v>NC17</v>
      </c>
      <c r="B101" s="117" t="str">
        <f>SUMMARY!I128</f>
        <v>Normal Alkane C17</v>
      </c>
      <c r="G101" s="120">
        <f>SUMMARY!AJ128</f>
        <v>33374</v>
      </c>
      <c r="I101" s="119" t="s">
        <v>5</v>
      </c>
      <c r="J101" s="117">
        <f t="shared" si="2"/>
        <v>33374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5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17264</v>
      </c>
      <c r="I102" s="119" t="s">
        <v>4</v>
      </c>
      <c r="J102" s="117" t="str">
        <f t="shared" si="2"/>
        <v/>
      </c>
      <c r="K102" s="117">
        <f t="shared" si="2"/>
        <v>17264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5">
      <c r="A103" s="116" t="str">
        <f>SUMMARY!B130</f>
        <v>PHEN</v>
      </c>
      <c r="B103" s="117" t="str">
        <f>SUMMARY!I130</f>
        <v>Phenanthrene</v>
      </c>
      <c r="G103" s="120">
        <f>SUMMARY!AJ130</f>
        <v>20459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20459</v>
      </c>
      <c r="N103" s="117" t="str">
        <f t="shared" si="2"/>
        <v/>
      </c>
    </row>
    <row r="104" spans="1:14" s="117" customFormat="1" x14ac:dyDescent="0.25">
      <c r="A104" s="116" t="str">
        <f>SUMMARY!B131</f>
        <v>NC18</v>
      </c>
      <c r="B104" s="117" t="str">
        <f>SUMMARY!I131</f>
        <v>Normal Alkane C18</v>
      </c>
      <c r="G104" s="120">
        <f>SUMMARY!AJ131</f>
        <v>34502</v>
      </c>
      <c r="I104" s="119" t="s">
        <v>5</v>
      </c>
      <c r="J104" s="117">
        <f t="shared" si="2"/>
        <v>34502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5">
      <c r="A105" s="116" t="str">
        <f>SUMMARY!B132</f>
        <v>IP20</v>
      </c>
      <c r="B105" s="117" t="str">
        <f>SUMMARY!I132</f>
        <v>Isoprenoid C20 (Phytane)</v>
      </c>
      <c r="G105" s="120">
        <f>SUMMARY!AJ132</f>
        <v>12934</v>
      </c>
      <c r="I105" s="119" t="s">
        <v>4</v>
      </c>
      <c r="J105" s="117" t="str">
        <f t="shared" si="2"/>
        <v/>
      </c>
      <c r="K105" s="117">
        <f t="shared" si="2"/>
        <v>12934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5">
      <c r="A106" s="116" t="str">
        <f>SUMMARY!B133</f>
        <v>NC19</v>
      </c>
      <c r="B106" s="117" t="str">
        <f>SUMMARY!I133</f>
        <v>Normal Alkane C19</v>
      </c>
      <c r="G106" s="120">
        <f>SUMMARY!AJ133</f>
        <v>39697</v>
      </c>
      <c r="I106" s="119" t="s">
        <v>5</v>
      </c>
      <c r="J106" s="117">
        <f t="shared" ref="J106:N115" si="3">IF($I106=J$45,$G106,"")</f>
        <v>39697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5">
      <c r="A107" s="116" t="str">
        <f>SUMMARY!B134</f>
        <v>NC20</v>
      </c>
      <c r="B107" s="117" t="str">
        <f>SUMMARY!I134</f>
        <v>Normal Alkane C20</v>
      </c>
      <c r="G107" s="120">
        <f>SUMMARY!AJ134</f>
        <v>46361</v>
      </c>
      <c r="I107" s="119" t="s">
        <v>5</v>
      </c>
      <c r="J107" s="117">
        <f t="shared" si="3"/>
        <v>46361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5">
      <c r="A108" s="116" t="str">
        <f>SUMMARY!B135</f>
        <v>NC21</v>
      </c>
      <c r="B108" s="117" t="str">
        <f>SUMMARY!I135</f>
        <v>Normal Alkane C21</v>
      </c>
      <c r="G108" s="120">
        <f>SUMMARY!AJ135</f>
        <v>44970</v>
      </c>
      <c r="I108" s="119" t="s">
        <v>5</v>
      </c>
      <c r="J108" s="117">
        <f t="shared" si="3"/>
        <v>44970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5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4245</v>
      </c>
      <c r="I109" s="119" t="s">
        <v>4</v>
      </c>
      <c r="J109" s="117" t="str">
        <f t="shared" si="3"/>
        <v/>
      </c>
      <c r="K109" s="117">
        <f t="shared" si="3"/>
        <v>4245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5">
      <c r="A110" s="116" t="str">
        <f>SUMMARY!B137</f>
        <v>NC22</v>
      </c>
      <c r="B110" s="117" t="str">
        <f>SUMMARY!I137</f>
        <v>Normal Alkane C22</v>
      </c>
      <c r="G110" s="120">
        <f>SUMMARY!AJ137</f>
        <v>40847</v>
      </c>
      <c r="I110" s="119" t="s">
        <v>5</v>
      </c>
      <c r="J110" s="117">
        <f t="shared" si="3"/>
        <v>40847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5">
      <c r="A111" s="116" t="str">
        <f>SUMMARY!B138</f>
        <v>NC23</v>
      </c>
      <c r="B111" s="117" t="str">
        <f>SUMMARY!I138</f>
        <v>Normal Alkane C23</v>
      </c>
      <c r="G111" s="120">
        <f>SUMMARY!AJ138</f>
        <v>35702</v>
      </c>
      <c r="I111" s="119" t="s">
        <v>5</v>
      </c>
      <c r="J111" s="117">
        <f t="shared" si="3"/>
        <v>35702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5">
      <c r="A112" s="116" t="str">
        <f>SUMMARY!B139</f>
        <v>NC24</v>
      </c>
      <c r="B112" s="117" t="str">
        <f>SUMMARY!I139</f>
        <v>Normal Alkane C24</v>
      </c>
      <c r="G112" s="120">
        <f>SUMMARY!AJ139</f>
        <v>45075</v>
      </c>
      <c r="I112" s="119" t="s">
        <v>5</v>
      </c>
      <c r="J112" s="117">
        <f t="shared" si="3"/>
        <v>45075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5">
      <c r="A113" s="116" t="str">
        <f>SUMMARY!B140</f>
        <v>NC25</v>
      </c>
      <c r="B113" s="117" t="str">
        <f>SUMMARY!I140</f>
        <v>Normal Alkane C25</v>
      </c>
      <c r="G113" s="120">
        <f>SUMMARY!AJ140</f>
        <v>19200</v>
      </c>
      <c r="I113" s="119" t="s">
        <v>5</v>
      </c>
      <c r="J113" s="117">
        <f t="shared" si="3"/>
        <v>19200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5">
      <c r="A114" s="116" t="str">
        <f>SUMMARY!B141</f>
        <v>NC26</v>
      </c>
      <c r="B114" s="117" t="str">
        <f>SUMMARY!I141</f>
        <v>Normal Alkane C26</v>
      </c>
      <c r="G114" s="120">
        <f>SUMMARY!AJ141</f>
        <v>14715</v>
      </c>
      <c r="I114" s="119" t="s">
        <v>5</v>
      </c>
      <c r="J114" s="117">
        <f t="shared" si="3"/>
        <v>14715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5">
      <c r="A115" s="116" t="str">
        <f>SUMMARY!B142</f>
        <v>NC27</v>
      </c>
      <c r="B115" s="117" t="str">
        <f>SUMMARY!I142</f>
        <v>Normal Alkane C27</v>
      </c>
      <c r="G115" s="120">
        <f>SUMMARY!AJ142</f>
        <v>12637</v>
      </c>
      <c r="I115" s="119" t="s">
        <v>5</v>
      </c>
      <c r="J115" s="117">
        <f t="shared" si="3"/>
        <v>12637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5">
      <c r="A116" s="116" t="str">
        <f>SUMMARY!B143</f>
        <v>NC28</v>
      </c>
      <c r="B116" s="117" t="str">
        <f>SUMMARY!I143</f>
        <v>Normal Alkane C28</v>
      </c>
      <c r="G116" s="120">
        <f>SUMMARY!AJ143</f>
        <v>13098</v>
      </c>
      <c r="I116" s="119" t="s">
        <v>5</v>
      </c>
      <c r="J116" s="117">
        <f t="shared" ref="J116:N129" si="4">IF($I116=J$45,$G116,"")</f>
        <v>13098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5">
      <c r="A117" s="116" t="str">
        <f>SUMMARY!B144</f>
        <v>NC29</v>
      </c>
      <c r="B117" s="117" t="str">
        <f>SUMMARY!I144</f>
        <v>Normal Alkane C29</v>
      </c>
      <c r="G117" s="120">
        <f>SUMMARY!AJ144</f>
        <v>12230</v>
      </c>
      <c r="I117" s="119" t="s">
        <v>5</v>
      </c>
      <c r="J117" s="117">
        <f t="shared" si="4"/>
        <v>12230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5">
      <c r="A118" s="116" t="str">
        <f>SUMMARY!B145</f>
        <v>NC30</v>
      </c>
      <c r="B118" s="117" t="str">
        <f>SUMMARY!I145</f>
        <v>Normal Alkane C30</v>
      </c>
      <c r="G118" s="120">
        <f>SUMMARY!AJ145</f>
        <v>9179</v>
      </c>
      <c r="I118" s="119" t="s">
        <v>5</v>
      </c>
      <c r="J118" s="117">
        <f t="shared" si="4"/>
        <v>9179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5">
      <c r="A119" s="116" t="str">
        <f>SUMMARY!B146</f>
        <v>NC31</v>
      </c>
      <c r="B119" s="117" t="str">
        <f>SUMMARY!I146</f>
        <v>Normal Alkane C31</v>
      </c>
      <c r="G119" s="120">
        <f>SUMMARY!AJ146</f>
        <v>10721</v>
      </c>
      <c r="I119" s="119" t="s">
        <v>5</v>
      </c>
      <c r="J119" s="117">
        <f t="shared" si="4"/>
        <v>10721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5">
      <c r="A120" s="116" t="str">
        <f>SUMMARY!B147</f>
        <v>NC32</v>
      </c>
      <c r="B120" s="117" t="str">
        <f>SUMMARY!I147</f>
        <v>Normal Alkane C32</v>
      </c>
      <c r="G120" s="120">
        <f>SUMMARY!AJ147</f>
        <v>14130</v>
      </c>
      <c r="I120" s="119" t="s">
        <v>5</v>
      </c>
      <c r="J120" s="117">
        <f t="shared" si="4"/>
        <v>14130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5">
      <c r="A121" s="116" t="str">
        <f>SUMMARY!B148</f>
        <v>NC33</v>
      </c>
      <c r="B121" s="117" t="str">
        <f>SUMMARY!I148</f>
        <v>Normal Alkane C33</v>
      </c>
      <c r="G121" s="120">
        <f>SUMMARY!AJ148</f>
        <v>4704</v>
      </c>
      <c r="I121" s="119" t="s">
        <v>5</v>
      </c>
      <c r="J121" s="117">
        <f t="shared" si="4"/>
        <v>4704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5">
      <c r="A122" s="116" t="str">
        <f>SUMMARY!B149</f>
        <v>NC34</v>
      </c>
      <c r="B122" s="117" t="str">
        <f>SUMMARY!I149</f>
        <v>Normal Alkane C34</v>
      </c>
      <c r="G122" s="120">
        <f>SUMMARY!AJ149</f>
        <v>7383</v>
      </c>
      <c r="I122" s="119" t="s">
        <v>5</v>
      </c>
      <c r="J122" s="117">
        <f t="shared" si="4"/>
        <v>7383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5">
      <c r="A123" s="116" t="str">
        <f>SUMMARY!B150</f>
        <v>NC35</v>
      </c>
      <c r="B123" s="117" t="str">
        <f>SUMMARY!I150</f>
        <v>Normal Alkane C35</v>
      </c>
      <c r="G123" s="120">
        <f>SUMMARY!AJ150</f>
        <v>2442</v>
      </c>
      <c r="I123" s="119" t="s">
        <v>5</v>
      </c>
      <c r="J123" s="117">
        <f t="shared" si="4"/>
        <v>2442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5">
      <c r="A124" s="116" t="str">
        <f>SUMMARY!B151</f>
        <v>NC36</v>
      </c>
      <c r="B124" s="117" t="str">
        <f>SUMMARY!I151</f>
        <v>Normal Alkane C36</v>
      </c>
      <c r="G124" s="120">
        <f>SUMMARY!AJ151</f>
        <v>2855</v>
      </c>
      <c r="I124" s="119" t="s">
        <v>5</v>
      </c>
      <c r="J124" s="117">
        <f t="shared" si="4"/>
        <v>2855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5">
      <c r="A125" s="116" t="str">
        <f>SUMMARY!B152</f>
        <v>NC37</v>
      </c>
      <c r="B125" s="117" t="str">
        <f>SUMMARY!I152</f>
        <v>Normal Alkane C37</v>
      </c>
      <c r="G125" s="120">
        <f>SUMMARY!AJ152</f>
        <v>2550</v>
      </c>
      <c r="I125" s="119" t="s">
        <v>5</v>
      </c>
      <c r="J125" s="117">
        <f t="shared" si="4"/>
        <v>2550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5">
      <c r="A126" s="116" t="str">
        <f>SUMMARY!B153</f>
        <v>NC38</v>
      </c>
      <c r="B126" s="117" t="str">
        <f>SUMMARY!I153</f>
        <v>Normal Alkane C38</v>
      </c>
      <c r="G126" s="120">
        <f>SUMMARY!AJ153</f>
        <v>1956</v>
      </c>
      <c r="I126" s="119" t="s">
        <v>5</v>
      </c>
      <c r="J126" s="117">
        <f t="shared" si="4"/>
        <v>1956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5">
      <c r="A127" s="116" t="str">
        <f>SUMMARY!B154</f>
        <v>NC39</v>
      </c>
      <c r="B127" s="117" t="str">
        <f>SUMMARY!I154</f>
        <v>Normal Alkane C39</v>
      </c>
      <c r="G127" s="120">
        <f>SUMMARY!AJ154</f>
        <v>1258</v>
      </c>
      <c r="I127" s="119" t="s">
        <v>5</v>
      </c>
      <c r="J127" s="117">
        <f t="shared" si="4"/>
        <v>1258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5">
      <c r="A128" s="116" t="str">
        <f>SUMMARY!B155</f>
        <v>NC40</v>
      </c>
      <c r="B128" s="117" t="str">
        <f>SUMMARY!I155</f>
        <v>Normal Alkane C40</v>
      </c>
      <c r="G128" s="120">
        <f>SUMMARY!AJ155</f>
        <v>1099</v>
      </c>
      <c r="I128" s="119" t="s">
        <v>5</v>
      </c>
      <c r="J128" s="117">
        <f t="shared" si="4"/>
        <v>1099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5">
      <c r="A129" s="116" t="str">
        <f>SUMMARY!B156</f>
        <v>NC41</v>
      </c>
      <c r="B129" s="117" t="str">
        <f>SUMMARY!I156</f>
        <v>Normal Alkane C41</v>
      </c>
      <c r="G129" s="120">
        <f>SUMMARY!AJ156</f>
        <v>881</v>
      </c>
      <c r="I129" s="119" t="s">
        <v>5</v>
      </c>
      <c r="J129" s="117">
        <f t="shared" si="4"/>
        <v>881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5">
      <c r="A130" s="116"/>
      <c r="I130" s="119"/>
    </row>
    <row r="131" spans="1:14" s="117" customFormat="1" x14ac:dyDescent="0.25">
      <c r="A131" s="116"/>
    </row>
    <row r="132" spans="1:14" s="122" customFormat="1" x14ac:dyDescent="0.25">
      <c r="A132" s="121"/>
    </row>
    <row r="133" spans="1:14" s="122" customFormat="1" x14ac:dyDescent="0.25">
      <c r="A133" s="121"/>
    </row>
    <row r="134" spans="1:14" s="122" customFormat="1" x14ac:dyDescent="0.25">
      <c r="A134" s="121"/>
    </row>
    <row r="135" spans="1:14" s="122" customFormat="1" x14ac:dyDescent="0.25">
      <c r="A135" s="121"/>
    </row>
    <row r="136" spans="1:14" s="122" customFormat="1" x14ac:dyDescent="0.25">
      <c r="A136" s="121"/>
    </row>
    <row r="137" spans="1:14" s="122" customFormat="1" x14ac:dyDescent="0.25">
      <c r="A137" s="121"/>
    </row>
    <row r="138" spans="1:14" s="122" customFormat="1" x14ac:dyDescent="0.25">
      <c r="A138" s="121"/>
    </row>
    <row r="139" spans="1:14" s="122" customFormat="1" x14ac:dyDescent="0.25">
      <c r="A139" s="121"/>
    </row>
    <row r="140" spans="1:14" s="122" customFormat="1" x14ac:dyDescent="0.25">
      <c r="A140" s="121"/>
    </row>
    <row r="141" spans="1:14" s="122" customFormat="1" x14ac:dyDescent="0.25">
      <c r="A141" s="121"/>
    </row>
    <row r="142" spans="1:14" s="122" customFormat="1" x14ac:dyDescent="0.25">
      <c r="A142" s="121"/>
    </row>
    <row r="143" spans="1:14" s="122" customFormat="1" x14ac:dyDescent="0.25">
      <c r="A143" s="121"/>
    </row>
    <row r="144" spans="1:14" s="122" customFormat="1" x14ac:dyDescent="0.25"/>
    <row r="145" s="122" customFormat="1" x14ac:dyDescent="0.25"/>
    <row r="146" s="122" customFormat="1" x14ac:dyDescent="0.25"/>
    <row r="147" s="122" customFormat="1" x14ac:dyDescent="0.25"/>
    <row r="148" s="122" customFormat="1" x14ac:dyDescent="0.25"/>
    <row r="149" s="122" customFormat="1" x14ac:dyDescent="0.25"/>
    <row r="150" s="122" customFormat="1" x14ac:dyDescent="0.25"/>
    <row r="151" s="122" customFormat="1" x14ac:dyDescent="0.25"/>
    <row r="152" s="122" customFormat="1" x14ac:dyDescent="0.25"/>
    <row r="153" s="122" customFormat="1" x14ac:dyDescent="0.25"/>
    <row r="154" s="122" customFormat="1" x14ac:dyDescent="0.25"/>
    <row r="155" s="122" customFormat="1" x14ac:dyDescent="0.25"/>
    <row r="156" s="122" customFormat="1" x14ac:dyDescent="0.25"/>
    <row r="157" s="122" customFormat="1" x14ac:dyDescent="0.25"/>
    <row r="158" s="122" customFormat="1" x14ac:dyDescent="0.25"/>
    <row r="159" s="122" customFormat="1" x14ac:dyDescent="0.25"/>
    <row r="160" s="122" customFormat="1" x14ac:dyDescent="0.25"/>
    <row r="161" s="122" customFormat="1" x14ac:dyDescent="0.25"/>
    <row r="162" s="122" customFormat="1" x14ac:dyDescent="0.25"/>
    <row r="163" s="122" customFormat="1" x14ac:dyDescent="0.25"/>
    <row r="164" s="122" customFormat="1" x14ac:dyDescent="0.25"/>
    <row r="165" s="122" customFormat="1" x14ac:dyDescent="0.25"/>
    <row r="166" s="122" customFormat="1" x14ac:dyDescent="0.25"/>
    <row r="167" s="122" customFormat="1" x14ac:dyDescent="0.25"/>
    <row r="168" s="122" customFormat="1" x14ac:dyDescent="0.25"/>
    <row r="169" s="122" customFormat="1" x14ac:dyDescent="0.25"/>
    <row r="170" s="122" customFormat="1" x14ac:dyDescent="0.25"/>
    <row r="171" s="122" customFormat="1" x14ac:dyDescent="0.25"/>
    <row r="172" s="122" customFormat="1" x14ac:dyDescent="0.25"/>
    <row r="173" s="122" customFormat="1" x14ac:dyDescent="0.25"/>
    <row r="174" s="122" customFormat="1" x14ac:dyDescent="0.25"/>
    <row r="175" s="122" customFormat="1" x14ac:dyDescent="0.25"/>
    <row r="176" s="122" customFormat="1" x14ac:dyDescent="0.25"/>
    <row r="177" s="122" customFormat="1" x14ac:dyDescent="0.25"/>
    <row r="178" s="122" customFormat="1" x14ac:dyDescent="0.25"/>
    <row r="179" s="122" customFormat="1" x14ac:dyDescent="0.25"/>
    <row r="180" s="122" customFormat="1" x14ac:dyDescent="0.25"/>
    <row r="181" s="122" customFormat="1" x14ac:dyDescent="0.25"/>
    <row r="182" s="122" customFormat="1" x14ac:dyDescent="0.25"/>
    <row r="183" s="122" customFormat="1" x14ac:dyDescent="0.25"/>
    <row r="184" s="122" customFormat="1" x14ac:dyDescent="0.25"/>
    <row r="185" s="122" customFormat="1" x14ac:dyDescent="0.25"/>
    <row r="186" s="122" customFormat="1" x14ac:dyDescent="0.25"/>
    <row r="187" s="122" customFormat="1" x14ac:dyDescent="0.25"/>
    <row r="188" s="122" customFormat="1" x14ac:dyDescent="0.25"/>
    <row r="189" s="122" customFormat="1" x14ac:dyDescent="0.25"/>
    <row r="190" s="122" customFormat="1" x14ac:dyDescent="0.25"/>
    <row r="191" s="122" customFormat="1" x14ac:dyDescent="0.25"/>
    <row r="192" s="122" customFormat="1" x14ac:dyDescent="0.25"/>
    <row r="193" s="122" customFormat="1" x14ac:dyDescent="0.25"/>
    <row r="194" s="122" customFormat="1" x14ac:dyDescent="0.25"/>
    <row r="195" s="122" customFormat="1" x14ac:dyDescent="0.25"/>
    <row r="196" s="122" customFormat="1" x14ac:dyDescent="0.25"/>
    <row r="197" s="122" customFormat="1" x14ac:dyDescent="0.25"/>
    <row r="198" s="122" customFormat="1" x14ac:dyDescent="0.25"/>
    <row r="199" s="122" customFormat="1" x14ac:dyDescent="0.25"/>
    <row r="200" s="122" customFormat="1" x14ac:dyDescent="0.25"/>
    <row r="201" s="122" customFormat="1" x14ac:dyDescent="0.25"/>
    <row r="202" s="122" customFormat="1" x14ac:dyDescent="0.25"/>
    <row r="203" s="122" customFormat="1" x14ac:dyDescent="0.25"/>
    <row r="204" s="122" customFormat="1" x14ac:dyDescent="0.25"/>
    <row r="205" s="122" customFormat="1" x14ac:dyDescent="0.25"/>
    <row r="206" s="122" customFormat="1" x14ac:dyDescent="0.25"/>
    <row r="207" s="122" customFormat="1" x14ac:dyDescent="0.25"/>
    <row r="208" s="122" customFormat="1" x14ac:dyDescent="0.25"/>
    <row r="209" s="122" customFormat="1" x14ac:dyDescent="0.25"/>
    <row r="210" s="122" customFormat="1" x14ac:dyDescent="0.25"/>
    <row r="211" s="122" customFormat="1" x14ac:dyDescent="0.25"/>
    <row r="212" s="122" customFormat="1" x14ac:dyDescent="0.25"/>
    <row r="213" s="122" customFormat="1" x14ac:dyDescent="0.25"/>
    <row r="214" s="122" customFormat="1" x14ac:dyDescent="0.25"/>
    <row r="215" s="122" customFormat="1" x14ac:dyDescent="0.25"/>
    <row r="216" s="122" customFormat="1" x14ac:dyDescent="0.25"/>
    <row r="217" s="122" customFormat="1" x14ac:dyDescent="0.25"/>
    <row r="218" s="122" customFormat="1" x14ac:dyDescent="0.25"/>
    <row r="219" s="122" customFormat="1" x14ac:dyDescent="0.25"/>
    <row r="220" s="122" customFormat="1" x14ac:dyDescent="0.25"/>
    <row r="221" s="122" customFormat="1" x14ac:dyDescent="0.25"/>
    <row r="222" s="122" customFormat="1" x14ac:dyDescent="0.25"/>
    <row r="223" s="114" customFormat="1" x14ac:dyDescent="0.25"/>
    <row r="224" s="114" customFormat="1" x14ac:dyDescent="0.25"/>
    <row r="225" s="114" customFormat="1" x14ac:dyDescent="0.25"/>
    <row r="226" s="114" customFormat="1" x14ac:dyDescent="0.25"/>
    <row r="227" s="114" customFormat="1" x14ac:dyDescent="0.25"/>
    <row r="228" s="114" customFormat="1" x14ac:dyDescent="0.25"/>
    <row r="229" s="114" customFormat="1" x14ac:dyDescent="0.25"/>
    <row r="230" s="114" customFormat="1" x14ac:dyDescent="0.25"/>
    <row r="231" s="114" customFormat="1" x14ac:dyDescent="0.25"/>
    <row r="232" s="114" customFormat="1" x14ac:dyDescent="0.25"/>
    <row r="233" s="114" customFormat="1" x14ac:dyDescent="0.25"/>
    <row r="234" s="114" customFormat="1" x14ac:dyDescent="0.25"/>
    <row r="235" s="114" customFormat="1" x14ac:dyDescent="0.25"/>
    <row r="236" s="114" customFormat="1" x14ac:dyDescent="0.25"/>
    <row r="237" s="114" customFormat="1" x14ac:dyDescent="0.25"/>
    <row r="238" s="114" customFormat="1" x14ac:dyDescent="0.25"/>
    <row r="239" s="114" customFormat="1" x14ac:dyDescent="0.25"/>
    <row r="240" s="114" customFormat="1" x14ac:dyDescent="0.25"/>
    <row r="241" s="114" customFormat="1" x14ac:dyDescent="0.25"/>
    <row r="242" s="114" customFormat="1" x14ac:dyDescent="0.25"/>
    <row r="243" s="114" customFormat="1" x14ac:dyDescent="0.25"/>
    <row r="244" s="114" customFormat="1" x14ac:dyDescent="0.25"/>
    <row r="245" s="114" customFormat="1" x14ac:dyDescent="0.25"/>
    <row r="246" s="114" customFormat="1" x14ac:dyDescent="0.25"/>
    <row r="247" s="114" customFormat="1" x14ac:dyDescent="0.25"/>
    <row r="248" s="114" customFormat="1" x14ac:dyDescent="0.25"/>
    <row r="249" s="114" customFormat="1" x14ac:dyDescent="0.25"/>
    <row r="250" s="114" customFormat="1" x14ac:dyDescent="0.25"/>
    <row r="251" s="114" customFormat="1" x14ac:dyDescent="0.25"/>
    <row r="252" s="114" customFormat="1" x14ac:dyDescent="0.25"/>
    <row r="253" s="114" customFormat="1" x14ac:dyDescent="0.25"/>
    <row r="254" s="114" customFormat="1" x14ac:dyDescent="0.25"/>
    <row r="255" s="114" customFormat="1" x14ac:dyDescent="0.25"/>
    <row r="256" s="114" customFormat="1" x14ac:dyDescent="0.25"/>
    <row r="257" s="114" customFormat="1" x14ac:dyDescent="0.25"/>
    <row r="258" s="114" customFormat="1" x14ac:dyDescent="0.25"/>
    <row r="259" s="114" customFormat="1" x14ac:dyDescent="0.25"/>
    <row r="260" s="114" customFormat="1" x14ac:dyDescent="0.25"/>
    <row r="261" s="114" customFormat="1" x14ac:dyDescent="0.25"/>
    <row r="262" s="114" customFormat="1" x14ac:dyDescent="0.25"/>
    <row r="263" s="114" customFormat="1" x14ac:dyDescent="0.25"/>
    <row r="264" s="114" customFormat="1" x14ac:dyDescent="0.25"/>
    <row r="265" s="114" customFormat="1" x14ac:dyDescent="0.25"/>
    <row r="266" s="114" customFormat="1" x14ac:dyDescent="0.25"/>
    <row r="267" s="114" customFormat="1" x14ac:dyDescent="0.25"/>
    <row r="268" s="114" customFormat="1" x14ac:dyDescent="0.25"/>
    <row r="269" s="114" customFormat="1" x14ac:dyDescent="0.25"/>
    <row r="270" s="114" customFormat="1" x14ac:dyDescent="0.25"/>
    <row r="271" s="114" customFormat="1" x14ac:dyDescent="0.25"/>
    <row r="272" s="114" customFormat="1" x14ac:dyDescent="0.25"/>
    <row r="273" s="114" customFormat="1" x14ac:dyDescent="0.25"/>
    <row r="274" s="114" customFormat="1" x14ac:dyDescent="0.25"/>
    <row r="275" s="114" customFormat="1" x14ac:dyDescent="0.25"/>
    <row r="276" s="114" customFormat="1" x14ac:dyDescent="0.25"/>
    <row r="277" s="114" customFormat="1" x14ac:dyDescent="0.25"/>
    <row r="278" s="114" customFormat="1" x14ac:dyDescent="0.25"/>
    <row r="279" s="114" customFormat="1" x14ac:dyDescent="0.25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16384" width="1.6640625" style="44"/>
  </cols>
  <sheetData>
    <row r="1" spans="1:57" s="12" customFormat="1" ht="12.75" customHeight="1" x14ac:dyDescent="0.25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5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5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5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5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5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3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3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5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5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5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5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5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5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5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5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5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5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5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5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5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5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5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5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5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5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5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5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5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5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5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5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5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5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5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5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5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5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5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5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5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5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5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5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5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5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5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5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5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5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5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2016-10-28T19:29:28Z</dcterms:modified>
</cp:coreProperties>
</file>